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'Sheet1'!$B:$O</definedName>
  </definedNames>
  <calcPr fullCalcOnLoad="1"/>
</workbook>
</file>

<file path=xl/sharedStrings.xml><?xml version="1.0" encoding="utf-8"?>
<sst xmlns="http://schemas.openxmlformats.org/spreadsheetml/2006/main" count="2671" uniqueCount="985">
  <si>
    <r>
      <t xml:space="preserve">Ordreseddel Prisliste </t>
    </r>
    <r>
      <rPr>
        <sz val="24"/>
        <color indexed="8"/>
        <rFont val="Arial"/>
        <family val="2"/>
      </rPr>
      <t>- DKK</t>
    </r>
  </si>
  <si>
    <r>
      <t>Sommer</t>
    </r>
    <r>
      <rPr>
        <sz val="24"/>
        <color indexed="8"/>
        <rFont val="Arial"/>
        <family val="2"/>
      </rPr>
      <t xml:space="preserve"> - 2024 - Danmark</t>
    </r>
  </si>
  <si>
    <t xml:space="preserve"> </t>
  </si>
  <si>
    <t xml:space="preserve"> Sæt kryds her hvis dette er et ønske om tilbud ( X )</t>
  </si>
  <si>
    <t>Hasselaarsweg 30</t>
  </si>
  <si>
    <t>1704 DX  Heerhugowaard</t>
  </si>
  <si>
    <t>Holland</t>
  </si>
  <si>
    <t>Tel.: 0031.72.505.14.81</t>
  </si>
  <si>
    <t>E-mail: info@ververexport.com</t>
  </si>
  <si>
    <t>Kunde:</t>
  </si>
  <si>
    <t>Nr.</t>
  </si>
  <si>
    <t>Leveringsadresse</t>
  </si>
  <si>
    <t>Adresse</t>
  </si>
  <si>
    <t>Postnummer</t>
  </si>
  <si>
    <t>By</t>
  </si>
  <si>
    <t>Kontaktperson</t>
  </si>
  <si>
    <t>Tel.</t>
  </si>
  <si>
    <t>Mobil</t>
  </si>
  <si>
    <t>E-mail</t>
  </si>
  <si>
    <t>Moms 0%</t>
  </si>
  <si>
    <t>Ønsket leveringsuge</t>
  </si>
  <si>
    <t>Deres Moms-nummer</t>
  </si>
  <si>
    <t xml:space="preserve">  DK</t>
  </si>
  <si>
    <t>Til intern brug</t>
  </si>
  <si>
    <t>Kommentarer</t>
  </si>
  <si>
    <t>Sælger</t>
  </si>
  <si>
    <t>Amarine</t>
  </si>
  <si>
    <t>Str.</t>
  </si>
  <si>
    <t>Varenr.</t>
  </si>
  <si>
    <t>Antal</t>
  </si>
  <si>
    <t>Pr.ps.</t>
  </si>
  <si>
    <t>Total</t>
  </si>
  <si>
    <t>Pris/1</t>
  </si>
  <si>
    <t>Pris ex. Moms</t>
  </si>
  <si>
    <t>'Anastasia'</t>
  </si>
  <si>
    <t>12/14</t>
  </si>
  <si>
    <t>Ny</t>
  </si>
  <si>
    <t>28036</t>
  </si>
  <si>
    <t>x</t>
  </si>
  <si>
    <t>=</t>
  </si>
  <si>
    <t>'Aphrodite'</t>
  </si>
  <si>
    <t>28037</t>
  </si>
  <si>
    <t>Dahlia</t>
  </si>
  <si>
    <t>'Akita'</t>
  </si>
  <si>
    <t>I</t>
  </si>
  <si>
    <t>22065</t>
  </si>
  <si>
    <t>'Alfred Grille'</t>
  </si>
  <si>
    <t>22099</t>
  </si>
  <si>
    <t>'All Directions'</t>
  </si>
  <si>
    <t>22428</t>
  </si>
  <si>
    <t>'Alstergruss'</t>
  </si>
  <si>
    <t>22106</t>
  </si>
  <si>
    <t>'Ambition'</t>
  </si>
  <si>
    <t>22274</t>
  </si>
  <si>
    <t>'American Dream'</t>
  </si>
  <si>
    <t>22299</t>
  </si>
  <si>
    <t>'American Sunset'</t>
  </si>
  <si>
    <t>22429</t>
  </si>
  <si>
    <t>'Apache'</t>
  </si>
  <si>
    <t>22265</t>
  </si>
  <si>
    <t>'Arabian Night'</t>
  </si>
  <si>
    <t>22067</t>
  </si>
  <si>
    <t>'Arbatax'</t>
  </si>
  <si>
    <t>22362</t>
  </si>
  <si>
    <t>'Arizona'</t>
  </si>
  <si>
    <t>22000</t>
  </si>
  <si>
    <t>'Arnhem'</t>
  </si>
  <si>
    <t>22213</t>
  </si>
  <si>
    <t>'Art Deco'</t>
  </si>
  <si>
    <t>22402</t>
  </si>
  <si>
    <t>'Art Fair'</t>
  </si>
  <si>
    <t>22145</t>
  </si>
  <si>
    <t>'Art Nouveau'</t>
  </si>
  <si>
    <t>22146</t>
  </si>
  <si>
    <t>'Astra'</t>
  </si>
  <si>
    <t>22377</t>
  </si>
  <si>
    <t>'Babylon'</t>
  </si>
  <si>
    <t>22068</t>
  </si>
  <si>
    <t>'Babylon Brons'</t>
  </si>
  <si>
    <t>22286</t>
  </si>
  <si>
    <t>'Babylon Rose'</t>
  </si>
  <si>
    <t>22229</t>
  </si>
  <si>
    <t>'Bantling'</t>
  </si>
  <si>
    <t>22118</t>
  </si>
  <si>
    <t>'Bella Estrella'</t>
  </si>
  <si>
    <t>22345</t>
  </si>
  <si>
    <t>'Berliner Lemon'</t>
  </si>
  <si>
    <t>22423</t>
  </si>
  <si>
    <t>'Bilbao'</t>
  </si>
  <si>
    <t>22261</t>
  </si>
  <si>
    <t>Bio 'Alfa'</t>
  </si>
  <si>
    <t>22313</t>
  </si>
  <si>
    <t>Bio 'Belle de Beauvais'</t>
  </si>
  <si>
    <t>22405</t>
  </si>
  <si>
    <t>Bio 'Bravo'</t>
  </si>
  <si>
    <t>22314</t>
  </si>
  <si>
    <t>Bio 'Cha Cha'</t>
  </si>
  <si>
    <t>22406</t>
  </si>
  <si>
    <t>Bio 'Charlie'</t>
  </si>
  <si>
    <t>22336</t>
  </si>
  <si>
    <t>Bio 'Claudius'</t>
  </si>
  <si>
    <t>22367</t>
  </si>
  <si>
    <t>Bio 'Dedra'</t>
  </si>
  <si>
    <t>22407</t>
  </si>
  <si>
    <t>Bio 'Delta'</t>
  </si>
  <si>
    <t>22337</t>
  </si>
  <si>
    <t>Bio 'Felicia'</t>
  </si>
  <si>
    <t>22408</t>
  </si>
  <si>
    <t>Bio 'Foxtrot'</t>
  </si>
  <si>
    <t>22339</t>
  </si>
  <si>
    <t>Bio 'Gerda'</t>
  </si>
  <si>
    <t>22409</t>
  </si>
  <si>
    <t>Bio 'Helena'</t>
  </si>
  <si>
    <t>22369</t>
  </si>
  <si>
    <t>Bio 'Justice'</t>
  </si>
  <si>
    <t>22343</t>
  </si>
  <si>
    <t>Bio 'Kilo'</t>
  </si>
  <si>
    <t>22410</t>
  </si>
  <si>
    <t>Bio 'Lima'</t>
  </si>
  <si>
    <t>22411</t>
  </si>
  <si>
    <t>Bio 'Mama'</t>
  </si>
  <si>
    <t>22370</t>
  </si>
  <si>
    <t>Bio 'Marga'</t>
  </si>
  <si>
    <t>22412</t>
  </si>
  <si>
    <t>Bio 'November'</t>
  </si>
  <si>
    <t>22344</t>
  </si>
  <si>
    <t>Bio 'Olivia'</t>
  </si>
  <si>
    <t>22413</t>
  </si>
  <si>
    <t>Bio 'Oscar'</t>
  </si>
  <si>
    <t>22371</t>
  </si>
  <si>
    <t>Bio 'Papa'</t>
  </si>
  <si>
    <t>22372</t>
  </si>
  <si>
    <t>Bio 'Patricia'</t>
  </si>
  <si>
    <t>22373</t>
  </si>
  <si>
    <t>Bio 'Tango'</t>
  </si>
  <si>
    <t>22374</t>
  </si>
  <si>
    <t>Bio 'The Cheezer'</t>
  </si>
  <si>
    <t>22375</t>
  </si>
  <si>
    <t>Bio 'Unify'</t>
  </si>
  <si>
    <t>22376</t>
  </si>
  <si>
    <t>Bio 'Whisky'</t>
  </si>
  <si>
    <t>22414</t>
  </si>
  <si>
    <t>Bio 'Yankee'</t>
  </si>
  <si>
    <t>22346</t>
  </si>
  <si>
    <t>'Bishop of Auckland'</t>
  </si>
  <si>
    <t>22155</t>
  </si>
  <si>
    <t>'Bishop of Canterbury'</t>
  </si>
  <si>
    <t>22156</t>
  </si>
  <si>
    <t>'Bishop of Dover'</t>
  </si>
  <si>
    <t>22211</t>
  </si>
  <si>
    <t>'Bishop of Leicester'</t>
  </si>
  <si>
    <t>22158</t>
  </si>
  <si>
    <t>'Bishop of Llandaff'</t>
  </si>
  <si>
    <t>22159</t>
  </si>
  <si>
    <t>'Bishop of Oxford'</t>
  </si>
  <si>
    <t>22252</t>
  </si>
  <si>
    <t>'Bishop of York'</t>
  </si>
  <si>
    <t>22160</t>
  </si>
  <si>
    <t>'Black Jack'</t>
  </si>
  <si>
    <t>22300</t>
  </si>
  <si>
    <t>'Blue Bayou'</t>
  </si>
  <si>
    <t>22280</t>
  </si>
  <si>
    <t>'Blue Boy'</t>
  </si>
  <si>
    <t>22430</t>
  </si>
  <si>
    <t>'Blue Record'</t>
  </si>
  <si>
    <t>22176</t>
  </si>
  <si>
    <t>'Bluesette'</t>
  </si>
  <si>
    <t>22027</t>
  </si>
  <si>
    <t>'Bluetiful'</t>
  </si>
  <si>
    <t>22356</t>
  </si>
  <si>
    <t>'Bocherell'</t>
  </si>
  <si>
    <t>22391</t>
  </si>
  <si>
    <t>'Bolero'</t>
  </si>
  <si>
    <t>22140</t>
  </si>
  <si>
    <t>'Bonne Esperance'</t>
  </si>
  <si>
    <t>22127</t>
  </si>
  <si>
    <t>'Booster'</t>
  </si>
  <si>
    <t>22415</t>
  </si>
  <si>
    <t>'Bora Bora'</t>
  </si>
  <si>
    <t>22216</t>
  </si>
  <si>
    <t>'Boy Scout'</t>
  </si>
  <si>
    <t>22268</t>
  </si>
  <si>
    <t>'Braveheart'</t>
  </si>
  <si>
    <t>22307</t>
  </si>
  <si>
    <t>'Bright Eyes'</t>
  </si>
  <si>
    <t>22259</t>
  </si>
  <si>
    <t>'Bristol Stripe'</t>
  </si>
  <si>
    <t>22392</t>
  </si>
  <si>
    <t>'Café au Lait'</t>
  </si>
  <si>
    <t>22230</t>
  </si>
  <si>
    <t>'Cambridge'</t>
  </si>
  <si>
    <t>22233</t>
  </si>
  <si>
    <t>'Caproz Pizzazz'</t>
  </si>
  <si>
    <t>22431</t>
  </si>
  <si>
    <t>'Cézanne'</t>
  </si>
  <si>
    <t>22147</t>
  </si>
  <si>
    <t>'Chat Noir'</t>
  </si>
  <si>
    <t>22218</t>
  </si>
  <si>
    <t>'Clair Obscur'</t>
  </si>
  <si>
    <t>22217</t>
  </si>
  <si>
    <t>'Cobra'</t>
  </si>
  <si>
    <t>22444</t>
  </si>
  <si>
    <t>'Colorado'</t>
  </si>
  <si>
    <t>22003</t>
  </si>
  <si>
    <t>'Dakota'</t>
  </si>
  <si>
    <t>22203</t>
  </si>
  <si>
    <t>'Daniella'</t>
  </si>
  <si>
    <t>22128</t>
  </si>
  <si>
    <t>'Danique'</t>
  </si>
  <si>
    <t>22432</t>
  </si>
  <si>
    <t>'Dark Butterfly'</t>
  </si>
  <si>
    <t>22364</t>
  </si>
  <si>
    <t>'Dark Fubuki'</t>
  </si>
  <si>
    <t>22279</t>
  </si>
  <si>
    <t>'Date'</t>
  </si>
  <si>
    <t>22169</t>
  </si>
  <si>
    <t>'David Howard'</t>
  </si>
  <si>
    <t>22071</t>
  </si>
  <si>
    <t>'Dazzling Sun'</t>
  </si>
  <si>
    <t>22393</t>
  </si>
  <si>
    <t>'Dixie'</t>
  </si>
  <si>
    <t>22189</t>
  </si>
  <si>
    <t>'Dora'</t>
  </si>
  <si>
    <t>22141</t>
  </si>
  <si>
    <t>'Duet'</t>
  </si>
  <si>
    <t>22073</t>
  </si>
  <si>
    <t>'Dutch Explosion'</t>
  </si>
  <si>
    <t>22324</t>
  </si>
  <si>
    <t>'Edge of Joy'</t>
  </si>
  <si>
    <t>22291</t>
  </si>
  <si>
    <t>'Encore'</t>
  </si>
  <si>
    <t>22399</t>
  </si>
  <si>
    <t>'Evanah'</t>
  </si>
  <si>
    <t>22394</t>
  </si>
  <si>
    <t>'Eveline'</t>
  </si>
  <si>
    <t>22133</t>
  </si>
  <si>
    <t>'Explosion'</t>
  </si>
  <si>
    <t>22074</t>
  </si>
  <si>
    <t>'Extase'</t>
  </si>
  <si>
    <t>22029</t>
  </si>
  <si>
    <t>'Fabula'</t>
  </si>
  <si>
    <t>22060</t>
  </si>
  <si>
    <t>'Facet'</t>
  </si>
  <si>
    <t>22129</t>
  </si>
  <si>
    <t>'Famosa'</t>
  </si>
  <si>
    <t>22059</t>
  </si>
  <si>
    <t>'Fanfare'</t>
  </si>
  <si>
    <t>22190</t>
  </si>
  <si>
    <t>'Fashion Monger'</t>
  </si>
  <si>
    <t>22186</t>
  </si>
  <si>
    <t>'Fenna Baay'</t>
  </si>
  <si>
    <t>22383</t>
  </si>
  <si>
    <t>'Ferncliff Illusion'</t>
  </si>
  <si>
    <t>22284</t>
  </si>
  <si>
    <t>'Festivo'</t>
  </si>
  <si>
    <t>22061</t>
  </si>
  <si>
    <t>'Fire and Ice'</t>
  </si>
  <si>
    <t>22292</t>
  </si>
  <si>
    <t>'Fired Up'</t>
  </si>
  <si>
    <t>22389</t>
  </si>
  <si>
    <t>'First Love'</t>
  </si>
  <si>
    <t>22170</t>
  </si>
  <si>
    <t>'Fjoer'</t>
  </si>
  <si>
    <t>22416</t>
  </si>
  <si>
    <t>'Fleurel'</t>
  </si>
  <si>
    <t>22075</t>
  </si>
  <si>
    <t>'Fringed Star'</t>
  </si>
  <si>
    <t>22100</t>
  </si>
  <si>
    <t>Fubuki Orange</t>
  </si>
  <si>
    <t>22162</t>
  </si>
  <si>
    <t>Fubuki Rød</t>
  </si>
  <si>
    <t>22163</t>
  </si>
  <si>
    <t>'Glorie van Heemstede'</t>
  </si>
  <si>
    <t>22078</t>
  </si>
  <si>
    <t>'Glorie van Noordwijk'</t>
  </si>
  <si>
    <t>22079</t>
  </si>
  <si>
    <t>'Gold Crown'</t>
  </si>
  <si>
    <t>22219</t>
  </si>
  <si>
    <t>'Golden Scepter'</t>
  </si>
  <si>
    <t>22121</t>
  </si>
  <si>
    <t>'Guusje'</t>
  </si>
  <si>
    <t>22417</t>
  </si>
  <si>
    <t>'Happy Butterfly'</t>
  </si>
  <si>
    <t>22275</t>
  </si>
  <si>
    <t>'Harmony'</t>
  </si>
  <si>
    <t>22191</t>
  </si>
  <si>
    <t>'Hartenaas'</t>
  </si>
  <si>
    <t>22109</t>
  </si>
  <si>
    <t>'Hawaii'</t>
  </si>
  <si>
    <t>22205</t>
  </si>
  <si>
    <t>'Hayley Jane'</t>
  </si>
  <si>
    <t>22043</t>
  </si>
  <si>
    <t>'Holland Festival'</t>
  </si>
  <si>
    <t>22232</t>
  </si>
  <si>
    <t>'Hollyhill Lemon Ice'</t>
  </si>
  <si>
    <t>22395</t>
  </si>
  <si>
    <t>'Honey'</t>
  </si>
  <si>
    <t>ikke tilgængelig</t>
  </si>
  <si>
    <t>22010</t>
  </si>
  <si>
    <t>Honka 'Dark'</t>
  </si>
  <si>
    <t>22404</t>
  </si>
  <si>
    <t>Honka 'Fragile'</t>
  </si>
  <si>
    <t>22283</t>
  </si>
  <si>
    <t>Honka Gul</t>
  </si>
  <si>
    <t>22198</t>
  </si>
  <si>
    <t>Honka Rød</t>
  </si>
  <si>
    <t>22199</t>
  </si>
  <si>
    <t>Honka Rosa</t>
  </si>
  <si>
    <t>22264</t>
  </si>
  <si>
    <t>Hy Pimento'</t>
  </si>
  <si>
    <t>22424</t>
  </si>
  <si>
    <t>'Ice Crystal'</t>
  </si>
  <si>
    <t>22440</t>
  </si>
  <si>
    <t>'Imagion'</t>
  </si>
  <si>
    <t>22080</t>
  </si>
  <si>
    <t>'Inca'</t>
  </si>
  <si>
    <t>22382</t>
  </si>
  <si>
    <t>'Inland Dynasty'</t>
  </si>
  <si>
    <t>22425</t>
  </si>
  <si>
    <t>'Innocent Silence'</t>
  </si>
  <si>
    <t>22433</t>
  </si>
  <si>
    <t>'Jan van Schaffelaar'</t>
  </si>
  <si>
    <t>22245</t>
  </si>
  <si>
    <t>'Jennifer Mary Ellen'</t>
  </si>
  <si>
    <t>22434</t>
  </si>
  <si>
    <t>'Jive'</t>
  </si>
  <si>
    <t>22015</t>
  </si>
  <si>
    <t>'Jowey Hubert'</t>
  </si>
  <si>
    <t>22443</t>
  </si>
  <si>
    <t>'Jowey Linda'</t>
  </si>
  <si>
    <t>22136</t>
  </si>
  <si>
    <t>'Jowey Martina'</t>
  </si>
  <si>
    <t>22137</t>
  </si>
  <si>
    <t>'Jowey Mirella'</t>
  </si>
  <si>
    <t>22138</t>
  </si>
  <si>
    <t>'Juliet'</t>
  </si>
  <si>
    <t>22403</t>
  </si>
  <si>
    <t>'Jura'</t>
  </si>
  <si>
    <t>22426</t>
  </si>
  <si>
    <t>'Karma Lagoon'</t>
  </si>
  <si>
    <t>22328</t>
  </si>
  <si>
    <t>'Karma Purple Corona'</t>
  </si>
  <si>
    <t>22422</t>
  </si>
  <si>
    <t>'Karma Serena'</t>
  </si>
  <si>
    <t>22298</t>
  </si>
  <si>
    <t>'Kelsey Annie Joy'</t>
  </si>
  <si>
    <t>22400</t>
  </si>
  <si>
    <t>'Kelvin Floodlight'</t>
  </si>
  <si>
    <t>22082</t>
  </si>
  <si>
    <t>'Kennemerland'</t>
  </si>
  <si>
    <t>22045</t>
  </si>
  <si>
    <t>'Kiev'</t>
  </si>
  <si>
    <t>22262</t>
  </si>
  <si>
    <t>'Latin'</t>
  </si>
  <si>
    <t>22143</t>
  </si>
  <si>
    <t>'Le Castel'</t>
  </si>
  <si>
    <t>22435</t>
  </si>
  <si>
    <t>'Liquid Desire'</t>
  </si>
  <si>
    <t>22441</t>
  </si>
  <si>
    <t>'Little Swan'</t>
  </si>
  <si>
    <t>22378</t>
  </si>
  <si>
    <t>'Lucky Number'</t>
  </si>
  <si>
    <t>22084</t>
  </si>
  <si>
    <t>'Ludwig Helfert'</t>
  </si>
  <si>
    <t>22046</t>
  </si>
  <si>
    <t>'Mambo'</t>
  </si>
  <si>
    <t>22014</t>
  </si>
  <si>
    <t>'Manhattan Island'</t>
  </si>
  <si>
    <t>22263</t>
  </si>
  <si>
    <t>'Marcel'</t>
  </si>
  <si>
    <t>22418</t>
  </si>
  <si>
    <t>'Marcel Dassault'</t>
  </si>
  <si>
    <t>22366</t>
  </si>
  <si>
    <t>'Mary Eveline'</t>
  </si>
  <si>
    <t>22266</t>
  </si>
  <si>
    <t>'Melissa'</t>
  </si>
  <si>
    <t>22396</t>
  </si>
  <si>
    <t>'Meteorite'</t>
  </si>
  <si>
    <t>22388</t>
  </si>
  <si>
    <t>'Meva'</t>
  </si>
  <si>
    <t>22397</t>
  </si>
  <si>
    <t>'Mingus Randy'</t>
  </si>
  <si>
    <t>22390</t>
  </si>
  <si>
    <t>'Missis Dutch'</t>
  </si>
  <si>
    <t>22436</t>
  </si>
  <si>
    <t>'Monet'</t>
  </si>
  <si>
    <t>22149</t>
  </si>
  <si>
    <t>'My Love'</t>
  </si>
  <si>
    <t>22047</t>
  </si>
  <si>
    <t>'Myama Fubuki'</t>
  </si>
  <si>
    <t>22166</t>
  </si>
  <si>
    <t>'Mystery Day'</t>
  </si>
  <si>
    <t>22282</t>
  </si>
  <si>
    <t>'Nashville'</t>
  </si>
  <si>
    <t>22257</t>
  </si>
  <si>
    <t>'Natal'</t>
  </si>
  <si>
    <t>22246</t>
  </si>
  <si>
    <t>'Nescio'</t>
  </si>
  <si>
    <t>22122</t>
  </si>
  <si>
    <t>'Night Butterfly'</t>
  </si>
  <si>
    <t>22427</t>
  </si>
  <si>
    <t>'Night Silence'</t>
  </si>
  <si>
    <t>22437</t>
  </si>
  <si>
    <t>'Noël'</t>
  </si>
  <si>
    <t>22438</t>
  </si>
  <si>
    <t>'Omega'</t>
  </si>
  <si>
    <t>22222</t>
  </si>
  <si>
    <t>'Orange Nugget'</t>
  </si>
  <si>
    <t>22032</t>
  </si>
  <si>
    <t>'Orange Perception'</t>
  </si>
  <si>
    <t>22333</t>
  </si>
  <si>
    <t>'Orange Web'</t>
  </si>
  <si>
    <t>22379</t>
  </si>
  <si>
    <t>'Orfeo'</t>
  </si>
  <si>
    <t>22258</t>
  </si>
  <si>
    <t>'Pablo'</t>
  </si>
  <si>
    <t>22210</t>
  </si>
  <si>
    <t>'Pacific Ocean'</t>
  </si>
  <si>
    <t>22398</t>
  </si>
  <si>
    <t>'Park Princess'</t>
  </si>
  <si>
    <t>22022</t>
  </si>
  <si>
    <t>'Park Record'</t>
  </si>
  <si>
    <t>22260</t>
  </si>
  <si>
    <t>'Party'</t>
  </si>
  <si>
    <t>22173</t>
  </si>
  <si>
    <t>'Paso Doble'</t>
  </si>
  <si>
    <t>22016</t>
  </si>
  <si>
    <t>'Peaches and Cream'</t>
  </si>
  <si>
    <t>22089</t>
  </si>
  <si>
    <t>'Pink Coat'</t>
  </si>
  <si>
    <t>22320</t>
  </si>
  <si>
    <t>'Pink Isa'</t>
  </si>
  <si>
    <t>22332</t>
  </si>
  <si>
    <t>'Pink Perception'</t>
  </si>
  <si>
    <t>22334</t>
  </si>
  <si>
    <t>'Pink Starfish'</t>
  </si>
  <si>
    <t>22352</t>
  </si>
  <si>
    <t>'Platinum Blonde'</t>
  </si>
  <si>
    <t>22317</t>
  </si>
  <si>
    <t>'Playa Blanca'</t>
  </si>
  <si>
    <t>22023</t>
  </si>
  <si>
    <t>'Pooh'</t>
  </si>
  <si>
    <t>22111</t>
  </si>
  <si>
    <t>'Prämie 18'</t>
  </si>
  <si>
    <t>22439</t>
  </si>
  <si>
    <t>'Pride One'</t>
  </si>
  <si>
    <t>22380</t>
  </si>
  <si>
    <t>'Prince Carnaval'</t>
  </si>
  <si>
    <t>22237</t>
  </si>
  <si>
    <t>'Princess'</t>
  </si>
  <si>
    <t>22270</t>
  </si>
  <si>
    <t>'Princess Erika'</t>
  </si>
  <si>
    <t>22365</t>
  </si>
  <si>
    <t>'Procyon'</t>
  </si>
  <si>
    <t>22090</t>
  </si>
  <si>
    <t>'Pulp Fiction'</t>
  </si>
  <si>
    <t>22308</t>
  </si>
  <si>
    <t>'Purpinka'</t>
  </si>
  <si>
    <t>22011</t>
  </si>
  <si>
    <t>'Purple Coat'</t>
  </si>
  <si>
    <t>22384</t>
  </si>
  <si>
    <t>'Purple Flame'</t>
  </si>
  <si>
    <t>22295</t>
  </si>
  <si>
    <t>'Purple Gem'</t>
  </si>
  <si>
    <t>22051</t>
  </si>
  <si>
    <t>'Rebecca's World'</t>
  </si>
  <si>
    <t>22297</t>
  </si>
  <si>
    <t>'Red Arizona'</t>
  </si>
  <si>
    <t>22174</t>
  </si>
  <si>
    <t>'Red Coat'</t>
  </si>
  <si>
    <t>22321</t>
  </si>
  <si>
    <t>'Red Pigmy'</t>
  </si>
  <si>
    <t>22024</t>
  </si>
  <si>
    <t>'Red Starfish'</t>
  </si>
  <si>
    <t>22381</t>
  </si>
  <si>
    <t>'Reddy'</t>
  </si>
  <si>
    <t>22130</t>
  </si>
  <si>
    <t>'Romeo'</t>
  </si>
  <si>
    <t>22171</t>
  </si>
  <si>
    <t>'Roodkapje'</t>
  </si>
  <si>
    <t>22115</t>
  </si>
  <si>
    <t>'Roxy'</t>
  </si>
  <si>
    <t>22116</t>
  </si>
  <si>
    <t>'Sabina'</t>
  </si>
  <si>
    <t>22419</t>
  </si>
  <si>
    <t>'Sakura Fubuki'</t>
  </si>
  <si>
    <t>22168</t>
  </si>
  <si>
    <t>'Sangria'</t>
  </si>
  <si>
    <t>22053</t>
  </si>
  <si>
    <t>'Seduction'</t>
  </si>
  <si>
    <t>22095</t>
  </si>
  <si>
    <t>'Serenade'</t>
  </si>
  <si>
    <t>22192</t>
  </si>
  <si>
    <t>'Singer'</t>
  </si>
  <si>
    <t>22150</t>
  </si>
  <si>
    <t>'Sisa'</t>
  </si>
  <si>
    <t>22035</t>
  </si>
  <si>
    <t>'Sneezy'</t>
  </si>
  <si>
    <t>22114</t>
  </si>
  <si>
    <t>'Snowflake'</t>
  </si>
  <si>
    <t>22248</t>
  </si>
  <si>
    <t>'Souvenir d'Été'</t>
  </si>
  <si>
    <t>22250</t>
  </si>
  <si>
    <t>'Spaßmacher'</t>
  </si>
  <si>
    <t>22273</t>
  </si>
  <si>
    <t>'Star Wars'</t>
  </si>
  <si>
    <t>22309</t>
  </si>
  <si>
    <t>'Stolze von Berlin'</t>
  </si>
  <si>
    <t>22124</t>
  </si>
  <si>
    <t>'Strawberry Cream'</t>
  </si>
  <si>
    <t>22442</t>
  </si>
  <si>
    <t>'Striped Vulcan'</t>
  </si>
  <si>
    <t>22225</t>
  </si>
  <si>
    <t>'Summer Flame'</t>
  </si>
  <si>
    <t>22330</t>
  </si>
  <si>
    <t>'Sunset Tropical'</t>
  </si>
  <si>
    <t>22360</t>
  </si>
  <si>
    <t>'Sunshine'</t>
  </si>
  <si>
    <t>22331</t>
  </si>
  <si>
    <t>'Swing'</t>
  </si>
  <si>
    <t>22144</t>
  </si>
  <si>
    <t>'Tahiti Sunrise'</t>
  </si>
  <si>
    <t>22201</t>
  </si>
  <si>
    <t>'Tartan'</t>
  </si>
  <si>
    <t>22303</t>
  </si>
  <si>
    <t>'Taxi Driver'</t>
  </si>
  <si>
    <t>22401</t>
  </si>
  <si>
    <t>'Teesbrook Audrey'</t>
  </si>
  <si>
    <t>22244</t>
  </si>
  <si>
    <t>Topmix Purple</t>
  </si>
  <si>
    <t>22278</t>
  </si>
  <si>
    <t>'Totally Tangerine'</t>
  </si>
  <si>
    <t>22318</t>
  </si>
  <si>
    <t>'Toto'</t>
  </si>
  <si>
    <t>22013</t>
  </si>
  <si>
    <t>'Tsuki-Yori-No-Shisha'</t>
  </si>
  <si>
    <t>22242</t>
  </si>
  <si>
    <t>'Vancouver'</t>
  </si>
  <si>
    <t>22096</t>
  </si>
  <si>
    <t>'Veritable'</t>
  </si>
  <si>
    <t>22057</t>
  </si>
  <si>
    <t>'Vuurvogel'</t>
  </si>
  <si>
    <t>22058</t>
  </si>
  <si>
    <t>'White Coat'</t>
  </si>
  <si>
    <t>22385</t>
  </si>
  <si>
    <t>'Wittem'</t>
  </si>
  <si>
    <t>22038</t>
  </si>
  <si>
    <t>'Witteman's Best'</t>
  </si>
  <si>
    <t>22285</t>
  </si>
  <si>
    <t>'Yellow Coat'</t>
  </si>
  <si>
    <t>22421</t>
  </si>
  <si>
    <t>'Yellow Perception'</t>
  </si>
  <si>
    <t>22335</t>
  </si>
  <si>
    <t>'Yellow Sneezy'</t>
  </si>
  <si>
    <t>22117</t>
  </si>
  <si>
    <t>'Zahra'</t>
  </si>
  <si>
    <t>22420</t>
  </si>
  <si>
    <t>Gladiolus (Jomfrufinger)</t>
  </si>
  <si>
    <t>'Alannah'</t>
  </si>
  <si>
    <t>14/16</t>
  </si>
  <si>
    <t>23046</t>
  </si>
  <si>
    <t>'Alpha'</t>
  </si>
  <si>
    <t>23035</t>
  </si>
  <si>
    <t>'Back Star'</t>
  </si>
  <si>
    <t>23047</t>
  </si>
  <si>
    <t>Blanding</t>
  </si>
  <si>
    <t>23016</t>
  </si>
  <si>
    <t>Butterfly i blanding</t>
  </si>
  <si>
    <t>10/12</t>
  </si>
  <si>
    <t>23028</t>
  </si>
  <si>
    <t>'Cimarosa'</t>
  </si>
  <si>
    <t>23050</t>
  </si>
  <si>
    <t>colvillii 'Addi'</t>
  </si>
  <si>
    <t>23040</t>
  </si>
  <si>
    <t>'Fidelio'</t>
  </si>
  <si>
    <t>23003</t>
  </si>
  <si>
    <t>Glamini 'Blondie'</t>
  </si>
  <si>
    <t xml:space="preserve"> 8/10</t>
  </si>
  <si>
    <t>23051</t>
  </si>
  <si>
    <t>Glamini 'Kelly'</t>
  </si>
  <si>
    <t>23052</t>
  </si>
  <si>
    <t>Glamini 'Patty'</t>
  </si>
  <si>
    <t>23053</t>
  </si>
  <si>
    <t>Glamini 'Silvia'</t>
  </si>
  <si>
    <t>23054</t>
  </si>
  <si>
    <t>'Green Star'</t>
  </si>
  <si>
    <t>23025</t>
  </si>
  <si>
    <t>'Hunting Song'</t>
  </si>
  <si>
    <t>23005</t>
  </si>
  <si>
    <t>'Mombasa'</t>
  </si>
  <si>
    <t>23037</t>
  </si>
  <si>
    <t>'Mon Amour'</t>
  </si>
  <si>
    <t>23006</t>
  </si>
  <si>
    <t>'Mr. Sandman'</t>
  </si>
  <si>
    <t>23036</t>
  </si>
  <si>
    <t>nanus 'Halley'</t>
  </si>
  <si>
    <t>23041</t>
  </si>
  <si>
    <t>nanus i blanding</t>
  </si>
  <si>
    <t>23017</t>
  </si>
  <si>
    <t>'Nova Lux'</t>
  </si>
  <si>
    <t>23008</t>
  </si>
  <si>
    <t>'Peter Pears'</t>
  </si>
  <si>
    <t>23010</t>
  </si>
  <si>
    <t>primulinus 'Las Vegas'</t>
  </si>
  <si>
    <t>23042</t>
  </si>
  <si>
    <t>23048</t>
  </si>
  <si>
    <t>'Tibet'</t>
  </si>
  <si>
    <t>23049</t>
  </si>
  <si>
    <t>tubergenii 'Bibi'</t>
  </si>
  <si>
    <t>23043</t>
  </si>
  <si>
    <t>tubergenii 'Charming Beauty'</t>
  </si>
  <si>
    <t>23044</t>
  </si>
  <si>
    <t>'Union Jack'</t>
  </si>
  <si>
    <t>23038</t>
  </si>
  <si>
    <t>'Vuelta'</t>
  </si>
  <si>
    <t>23039</t>
  </si>
  <si>
    <t>Lilium</t>
  </si>
  <si>
    <t>'African Queen'</t>
  </si>
  <si>
    <t>24/26</t>
  </si>
  <si>
    <t>24012</t>
  </si>
  <si>
    <t>'Altari'</t>
  </si>
  <si>
    <t>18/20</t>
  </si>
  <si>
    <t>24066</t>
  </si>
  <si>
    <t>'Apricot Fudge'</t>
  </si>
  <si>
    <t>24087</t>
  </si>
  <si>
    <t>'Big News'</t>
  </si>
  <si>
    <t>24098</t>
  </si>
  <si>
    <t>'Black Charm'</t>
  </si>
  <si>
    <t>24108</t>
  </si>
  <si>
    <t>'Courier'</t>
  </si>
  <si>
    <t>24088</t>
  </si>
  <si>
    <t>'Difference'</t>
  </si>
  <si>
    <t>24113</t>
  </si>
  <si>
    <t>'Exotic Sun'</t>
  </si>
  <si>
    <t>24099</t>
  </si>
  <si>
    <t>'Forever Susan'</t>
  </si>
  <si>
    <t>24074</t>
  </si>
  <si>
    <t>'Four Queens'</t>
  </si>
  <si>
    <t>24093</t>
  </si>
  <si>
    <t>'Friso'</t>
  </si>
  <si>
    <t>24114</t>
  </si>
  <si>
    <t>'Garden Affaire'</t>
  </si>
  <si>
    <t>24063</t>
  </si>
  <si>
    <t>'Golden Splendor'</t>
  </si>
  <si>
    <t>24013</t>
  </si>
  <si>
    <t>'Hocus Pocus'</t>
  </si>
  <si>
    <t>24100</t>
  </si>
  <si>
    <t>lancifolium</t>
  </si>
  <si>
    <t>16/18</t>
  </si>
  <si>
    <t>24103</t>
  </si>
  <si>
    <t>'Lovely day'</t>
  </si>
  <si>
    <t>24101</t>
  </si>
  <si>
    <t>'Lucky Angel'</t>
  </si>
  <si>
    <t>24112</t>
  </si>
  <si>
    <t>'Magnefique'</t>
  </si>
  <si>
    <t>24115</t>
  </si>
  <si>
    <t>'Nello'</t>
  </si>
  <si>
    <t>24109</t>
  </si>
  <si>
    <t>'Netty's Pride'</t>
  </si>
  <si>
    <t>24060</t>
  </si>
  <si>
    <t>'Orange Emperor'</t>
  </si>
  <si>
    <t>24116</t>
  </si>
  <si>
    <t>'Pavia'</t>
  </si>
  <si>
    <t>24082</t>
  </si>
  <si>
    <t>'Pieton'</t>
  </si>
  <si>
    <t>24094</t>
  </si>
  <si>
    <t>'Pink Giant'</t>
  </si>
  <si>
    <t>24042</t>
  </si>
  <si>
    <t>'Pink Perfection'</t>
  </si>
  <si>
    <t>24014</t>
  </si>
  <si>
    <t>'Purple Marble'</t>
  </si>
  <si>
    <t>24104</t>
  </si>
  <si>
    <t>'Purple Prince'</t>
  </si>
  <si>
    <t>24064</t>
  </si>
  <si>
    <t>'Red Velvet'</t>
  </si>
  <si>
    <t>24105</t>
  </si>
  <si>
    <t>'Royal Sunset'</t>
  </si>
  <si>
    <t>24084</t>
  </si>
  <si>
    <t>'Stargazer'</t>
  </si>
  <si>
    <t>24011</t>
  </si>
  <si>
    <t>'Strawberry Event'</t>
  </si>
  <si>
    <t>24096</t>
  </si>
  <si>
    <t>'Tresor'</t>
  </si>
  <si>
    <t>24110</t>
  </si>
  <si>
    <t>'Viva la Vida'</t>
  </si>
  <si>
    <t>24102</t>
  </si>
  <si>
    <t>'White Brush'</t>
  </si>
  <si>
    <t>24111</t>
  </si>
  <si>
    <t>'White Triumphator'</t>
  </si>
  <si>
    <t>24046</t>
  </si>
  <si>
    <t>'Yellow Bruse'</t>
  </si>
  <si>
    <t>24106</t>
  </si>
  <si>
    <t>'Yellow Brush'</t>
  </si>
  <si>
    <t>24097</t>
  </si>
  <si>
    <t>'Yelloween'</t>
  </si>
  <si>
    <t>24036</t>
  </si>
  <si>
    <t>'Zeba'</t>
  </si>
  <si>
    <t>24107</t>
  </si>
  <si>
    <t>Knoldbegonier</t>
  </si>
  <si>
    <t>bertinii</t>
  </si>
  <si>
    <t>25001</t>
  </si>
  <si>
    <t>fyldte i  blanding</t>
  </si>
  <si>
    <t xml:space="preserve"> 6/8</t>
  </si>
  <si>
    <t>25003</t>
  </si>
  <si>
    <t>Non Stop Blanding</t>
  </si>
  <si>
    <t>25008</t>
  </si>
  <si>
    <t>pendula i blanding</t>
  </si>
  <si>
    <t>25007</t>
  </si>
  <si>
    <t>Zantedeschia (Calla)</t>
  </si>
  <si>
    <t>Supri-All Black</t>
  </si>
  <si>
    <t>26014</t>
  </si>
  <si>
    <t>Supri-Bi-Color Rosa/ Hvid</t>
  </si>
  <si>
    <t>26013</t>
  </si>
  <si>
    <t>Supri-Blanding</t>
  </si>
  <si>
    <t>26009</t>
  </si>
  <si>
    <t>Supri-Gul</t>
  </si>
  <si>
    <t>26002</t>
  </si>
  <si>
    <t>Supri-Hvid</t>
  </si>
  <si>
    <t>26001</t>
  </si>
  <si>
    <t>Supri-Orange</t>
  </si>
  <si>
    <t>26004</t>
  </si>
  <si>
    <t>Supri-Rod</t>
  </si>
  <si>
    <t>26006</t>
  </si>
  <si>
    <t>Supri-Rosa</t>
  </si>
  <si>
    <t>26005</t>
  </si>
  <si>
    <t>Supri-Sort</t>
  </si>
  <si>
    <t>26003</t>
  </si>
  <si>
    <t>Supri-Violet</t>
  </si>
  <si>
    <t>26011</t>
  </si>
  <si>
    <t>Kanna</t>
  </si>
  <si>
    <t>'Angèle Martin'</t>
  </si>
  <si>
    <t>27026</t>
  </si>
  <si>
    <t>'Brillant'</t>
  </si>
  <si>
    <t>27002</t>
  </si>
  <si>
    <t>'Cleopatra'</t>
  </si>
  <si>
    <t>27032</t>
  </si>
  <si>
    <t>'Florence Vaughan'</t>
  </si>
  <si>
    <t>27027</t>
  </si>
  <si>
    <t>'Ingeborg'</t>
  </si>
  <si>
    <t>27019</t>
  </si>
  <si>
    <t>'Louis Cottin'</t>
  </si>
  <si>
    <t>27004</t>
  </si>
  <si>
    <t>27035</t>
  </si>
  <si>
    <t>'Orange Perfection'</t>
  </si>
  <si>
    <t>27025</t>
  </si>
  <si>
    <t>'Palida'</t>
  </si>
  <si>
    <t>27031</t>
  </si>
  <si>
    <t>'Pink Futurity'</t>
  </si>
  <si>
    <t>27028</t>
  </si>
  <si>
    <t>27036</t>
  </si>
  <si>
    <t>'Pretoria'</t>
  </si>
  <si>
    <t>27033</t>
  </si>
  <si>
    <t>'Purpurea'</t>
  </si>
  <si>
    <t>27012</t>
  </si>
  <si>
    <t>'Richard Wallace'</t>
  </si>
  <si>
    <t>27029</t>
  </si>
  <si>
    <t>'Stuttgart'</t>
  </si>
  <si>
    <t>27024</t>
  </si>
  <si>
    <t>'Vanilla Cream'</t>
  </si>
  <si>
    <t>27034</t>
  </si>
  <si>
    <t>'Wyoming'</t>
  </si>
  <si>
    <t>27017</t>
  </si>
  <si>
    <t>Amaryllis sonatini</t>
  </si>
  <si>
    <t>'Balentino'</t>
  </si>
  <si>
    <t>36121</t>
  </si>
  <si>
    <t>'Helios'</t>
  </si>
  <si>
    <t>36122</t>
  </si>
  <si>
    <t>'Swan Lake'</t>
  </si>
  <si>
    <t>36144</t>
  </si>
  <si>
    <t>'Veneto'</t>
  </si>
  <si>
    <t>36120</t>
  </si>
  <si>
    <t>Agapanthus</t>
  </si>
  <si>
    <t>blå -kæmpestor blomsterstængel</t>
  </si>
  <si>
    <t>XXL</t>
  </si>
  <si>
    <t>29040</t>
  </si>
  <si>
    <t>hvid - kæmpestor blomsterstængel</t>
  </si>
  <si>
    <t>29047</t>
  </si>
  <si>
    <t>lyse blå -kæmpestor blomsterstængel</t>
  </si>
  <si>
    <t>29071</t>
  </si>
  <si>
    <t>morkeblå - kæmpestor blomsterstængel</t>
  </si>
  <si>
    <t>29053</t>
  </si>
  <si>
    <t>Hollandsk Iris</t>
  </si>
  <si>
    <t>'Apollo'</t>
  </si>
  <si>
    <t>36062</t>
  </si>
  <si>
    <t>36068</t>
  </si>
  <si>
    <t>'Blue Magic'</t>
  </si>
  <si>
    <t>36063</t>
  </si>
  <si>
    <t>'Saturnus'</t>
  </si>
  <si>
    <t>36067</t>
  </si>
  <si>
    <t>'Telstar'</t>
  </si>
  <si>
    <t>36066</t>
  </si>
  <si>
    <t>Iris germanica</t>
  </si>
  <si>
    <t>'Babbling Brook'</t>
  </si>
  <si>
    <t>29003</t>
  </si>
  <si>
    <t>'Black Dragon'</t>
  </si>
  <si>
    <t>29004</t>
  </si>
  <si>
    <t>'Blushing Pink'</t>
  </si>
  <si>
    <t>28014</t>
  </si>
  <si>
    <t>'China Dragon'</t>
  </si>
  <si>
    <t>28021</t>
  </si>
  <si>
    <t>'Edith Wolford'</t>
  </si>
  <si>
    <t>28027</t>
  </si>
  <si>
    <t>'Grand Chief'</t>
  </si>
  <si>
    <t>28035</t>
  </si>
  <si>
    <t>'Harvest of Memories'</t>
  </si>
  <si>
    <t>29072</t>
  </si>
  <si>
    <t>'Immortality'</t>
  </si>
  <si>
    <t>28001</t>
  </si>
  <si>
    <t>'Loop the Loop'</t>
  </si>
  <si>
    <t>29091</t>
  </si>
  <si>
    <t>'Lovely Again'</t>
  </si>
  <si>
    <t>29073</t>
  </si>
  <si>
    <t>'Senlac'</t>
  </si>
  <si>
    <t>29075</t>
  </si>
  <si>
    <t>Iris sibirica</t>
  </si>
  <si>
    <t>'Chartreuse Bounty'</t>
  </si>
  <si>
    <t>XL</t>
  </si>
  <si>
    <t>28002</t>
  </si>
  <si>
    <t>'Dance Ballerina Dance'</t>
  </si>
  <si>
    <t>28009</t>
  </si>
  <si>
    <t>'Flight of Butterflies'</t>
  </si>
  <si>
    <t>29092</t>
  </si>
  <si>
    <t>'Hubbard'</t>
  </si>
  <si>
    <t>29093</t>
  </si>
  <si>
    <t>'Imperial Velvet'</t>
  </si>
  <si>
    <t>28022</t>
  </si>
  <si>
    <t>'Reddy Maid'</t>
  </si>
  <si>
    <t>28028</t>
  </si>
  <si>
    <t>Helleborus</t>
  </si>
  <si>
    <t>niger</t>
  </si>
  <si>
    <t>28023</t>
  </si>
  <si>
    <t>orientalis</t>
  </si>
  <si>
    <t>28024</t>
  </si>
  <si>
    <t>Paeonia</t>
  </si>
  <si>
    <t>'Dr. Alexander Fleming'</t>
  </si>
  <si>
    <t>29097</t>
  </si>
  <si>
    <t>'Laura Dessert'</t>
  </si>
  <si>
    <t>28006</t>
  </si>
  <si>
    <t>'Sarah Bernhardt'</t>
  </si>
  <si>
    <t>28029</t>
  </si>
  <si>
    <t>'Shirley Temple'</t>
  </si>
  <si>
    <t>29098</t>
  </si>
  <si>
    <t>Acidanthera</t>
  </si>
  <si>
    <t>bicolor</t>
  </si>
  <si>
    <t>29001</t>
  </si>
  <si>
    <t>Amaryllis - Udvendig</t>
  </si>
  <si>
    <t>belladonna</t>
  </si>
  <si>
    <t>29002</t>
  </si>
  <si>
    <t>Anemone</t>
  </si>
  <si>
    <t>De Caen blanded</t>
  </si>
  <si>
    <t>36016</t>
  </si>
  <si>
    <t>De Caen 'Hollandia'</t>
  </si>
  <si>
    <t>36017</t>
  </si>
  <si>
    <t>De Caen 'Mr. Fokker'</t>
  </si>
  <si>
    <t>36018</t>
  </si>
  <si>
    <t>De Caen 'Sylphide'</t>
  </si>
  <si>
    <t>36020</t>
  </si>
  <si>
    <t>De Caen 'The Bride'</t>
  </si>
  <si>
    <t>36019</t>
  </si>
  <si>
    <t>St. Brigitte i blanding</t>
  </si>
  <si>
    <t>36021</t>
  </si>
  <si>
    <t>Cosmos</t>
  </si>
  <si>
    <t>atrosanguineus</t>
  </si>
  <si>
    <t>29016</t>
  </si>
  <si>
    <t>Crinum</t>
  </si>
  <si>
    <t>powelli</t>
  </si>
  <si>
    <t>20/22</t>
  </si>
  <si>
    <t>28043</t>
  </si>
  <si>
    <t>powellii 'Alba'</t>
  </si>
  <si>
    <t>29005</t>
  </si>
  <si>
    <t>powellii 'Cintho Alpha'</t>
  </si>
  <si>
    <t>28042</t>
  </si>
  <si>
    <t>Crocosmia</t>
  </si>
  <si>
    <t>'Emily McKenzie'</t>
  </si>
  <si>
    <t xml:space="preserve"> 7/8</t>
  </si>
  <si>
    <t>29018</t>
  </si>
  <si>
    <t>'George Davison'</t>
  </si>
  <si>
    <t>29019</t>
  </si>
  <si>
    <t>'Lucifer'</t>
  </si>
  <si>
    <t>29017</t>
  </si>
  <si>
    <t>'Peach Melba'</t>
  </si>
  <si>
    <t>28039</t>
  </si>
  <si>
    <t>'Prince of Orange'</t>
  </si>
  <si>
    <t>28020</t>
  </si>
  <si>
    <t>'Rosey Cloud'</t>
  </si>
  <si>
    <t>28040</t>
  </si>
  <si>
    <t>'Sunglow'</t>
  </si>
  <si>
    <t>28013</t>
  </si>
  <si>
    <t>'Sunlover'</t>
  </si>
  <si>
    <t>28041</t>
  </si>
  <si>
    <t>Eucomis</t>
  </si>
  <si>
    <t>autumnalis</t>
  </si>
  <si>
    <t>29021</t>
  </si>
  <si>
    <t>29020</t>
  </si>
  <si>
    <t>comosa</t>
  </si>
  <si>
    <t>29044</t>
  </si>
  <si>
    <t>'Montana'</t>
  </si>
  <si>
    <t>28025</t>
  </si>
  <si>
    <t>Freesia</t>
  </si>
  <si>
    <t>36049</t>
  </si>
  <si>
    <t>Galtonia</t>
  </si>
  <si>
    <t>candicans</t>
  </si>
  <si>
    <t>29023</t>
  </si>
  <si>
    <t>viridiflora</t>
  </si>
  <si>
    <t>29084</t>
  </si>
  <si>
    <t>Helianthus</t>
  </si>
  <si>
    <t>'Lemon Queen'</t>
  </si>
  <si>
    <t>28044</t>
  </si>
  <si>
    <t>multiflorus 'Loddon Gold'</t>
  </si>
  <si>
    <t>28045</t>
  </si>
  <si>
    <t>tuberosus</t>
  </si>
  <si>
    <t>28026</t>
  </si>
  <si>
    <t>Incarvillea</t>
  </si>
  <si>
    <t>delavayi</t>
  </si>
  <si>
    <t>29022</t>
  </si>
  <si>
    <t>delavayi 'Snow Top'</t>
  </si>
  <si>
    <t>29026</t>
  </si>
  <si>
    <t>Ismene</t>
  </si>
  <si>
    <t>festalis</t>
  </si>
  <si>
    <t>29027</t>
  </si>
  <si>
    <t>Liatris</t>
  </si>
  <si>
    <t>spicata 'Floristan Alba'</t>
  </si>
  <si>
    <t>29030</t>
  </si>
  <si>
    <t>spicata Rosa</t>
  </si>
  <si>
    <t>29029</t>
  </si>
  <si>
    <t>Nerine</t>
  </si>
  <si>
    <t>bowdenii hvid</t>
  </si>
  <si>
    <t>29028</t>
  </si>
  <si>
    <t>bowdenii 'Pearls of Cherry'</t>
  </si>
  <si>
    <t>28046</t>
  </si>
  <si>
    <t>bowdenii rosa</t>
  </si>
  <si>
    <t>29031</t>
  </si>
  <si>
    <t>bowdenii 'Vesta'</t>
  </si>
  <si>
    <t>28038</t>
  </si>
  <si>
    <t>Ornithogalum (Fuglemælk)</t>
  </si>
  <si>
    <t>saundersiae</t>
  </si>
  <si>
    <t>29046</t>
  </si>
  <si>
    <t>thyrsoides</t>
  </si>
  <si>
    <t>29032</t>
  </si>
  <si>
    <t>Oxalis</t>
  </si>
  <si>
    <t>deppei</t>
  </si>
  <si>
    <t xml:space="preserve"> 5/6</t>
  </si>
  <si>
    <t>29033</t>
  </si>
  <si>
    <t>triangularis</t>
  </si>
  <si>
    <t>29034</t>
  </si>
  <si>
    <t>Polianthus</t>
  </si>
  <si>
    <t>tuberosa 'The Pearl'</t>
  </si>
  <si>
    <t>29035</t>
  </si>
  <si>
    <t>Tigridia</t>
  </si>
  <si>
    <t>pavonia 'Alba'</t>
  </si>
  <si>
    <t>7/9</t>
  </si>
  <si>
    <t>28031</t>
  </si>
  <si>
    <t>pavonia 'Aurea'</t>
  </si>
  <si>
    <t>28032</t>
  </si>
  <si>
    <t>pavonia blanding</t>
  </si>
  <si>
    <t>28034</t>
  </si>
  <si>
    <t>pavonia 'Lilacea'</t>
  </si>
  <si>
    <t>28033</t>
  </si>
  <si>
    <t>Triteleia laxa</t>
  </si>
  <si>
    <t>'Queen Fabiola'</t>
  </si>
  <si>
    <t>29038</t>
  </si>
  <si>
    <t>Andre blomsterløg</t>
  </si>
  <si>
    <t>Pris/ 100</t>
  </si>
  <si>
    <t>Fragtomkostning</t>
  </si>
  <si>
    <t>Pris ex. Moms / DKK</t>
  </si>
  <si>
    <t>DKK</t>
  </si>
  <si>
    <t>&lt;</t>
  </si>
  <si>
    <t>&gt;</t>
  </si>
  <si>
    <t>Subtotal</t>
  </si>
  <si>
    <t>Moms løg</t>
  </si>
  <si>
    <t>9%</t>
  </si>
  <si>
    <t>Moms fragtomkostning</t>
  </si>
  <si>
    <t>21%</t>
  </si>
  <si>
    <t>Pris incl. Moms</t>
  </si>
  <si>
    <t>Kontakt</t>
  </si>
  <si>
    <t>Underskrift:</t>
  </si>
  <si>
    <t>Verver Export bv</t>
  </si>
  <si>
    <t>1704 DX Heerhugowaard</t>
  </si>
  <si>
    <t>T. 0031 72 505 1481</t>
  </si>
  <si>
    <t>Dato:</t>
  </si>
  <si>
    <t>info@ververexport.dk</t>
  </si>
  <si>
    <t>www.ververexport.dk</t>
  </si>
  <si>
    <t>Vores Georginer (Dahlia)</t>
  </si>
  <si>
    <t>Vores andre løg</t>
  </si>
  <si>
    <t>VE-1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</si>
</sst>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_);\(#,##0\);&quot;&lt;Standaardindeling&gt;&quot;"/>
    <numFmt numFmtId="165" formatCode="#,##0.00;\-#,##0.00;\0"/>
  </numFmts>
  <fonts count="51">
    <font>
      <sz val="10"/>
      <color indexed="8"/>
      <name val="ARIAL"/>
      <family val="0"/>
    </font>
    <font>
      <sz val="26"/>
      <color indexed="8"/>
      <name val="Arial Rounded MT Bold"/>
      <family val="2"/>
    </font>
    <font>
      <sz val="24"/>
      <color indexed="8"/>
      <name val="Arial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8"/>
      <color indexed="8"/>
      <name val="Arial Rounded MT Bold"/>
      <family val="2"/>
    </font>
    <font>
      <sz val="6"/>
      <color indexed="8"/>
      <name val="Verdana"/>
      <family val="2"/>
    </font>
    <font>
      <b/>
      <sz val="7"/>
      <color indexed="8"/>
      <name val="Verdana"/>
      <family val="2"/>
    </font>
    <font>
      <sz val="1"/>
      <color indexed="10"/>
      <name val="Verdana"/>
      <family val="2"/>
    </font>
    <font>
      <sz val="10"/>
      <color indexed="8"/>
      <name val="Arial"/>
      <family val="2"/>
    </font>
    <font>
      <sz val="7"/>
      <color indexed="10"/>
      <name val="Verdana"/>
      <family val="2"/>
    </font>
    <font>
      <sz val="20"/>
      <color indexed="8"/>
      <name val="Verdana"/>
      <family val="2"/>
    </font>
    <font>
      <sz val="8"/>
      <color indexed="8"/>
      <name val="Arial Rounded MT Bold"/>
      <family val="2"/>
    </font>
    <font>
      <strike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Arial Rounded MT Bold"/>
      <family val="0"/>
    </font>
    <font>
      <i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tted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tted">
        <color indexed="8"/>
      </right>
      <top>
        <color indexed="8"/>
      </top>
      <bottom>
        <color indexed="8"/>
      </bottom>
    </border>
    <border>
      <left>
        <color indexed="8"/>
      </left>
      <right style="dotted">
        <color indexed="8"/>
      </right>
      <top>
        <color indexed="8"/>
      </top>
      <bottom>
        <color indexed="8"/>
      </bottom>
    </border>
    <border>
      <left style="thin">
        <color indexed="8"/>
      </left>
      <right style="dotted">
        <color indexed="8"/>
      </right>
      <top>
        <color indexed="8"/>
      </top>
      <bottom style="thin">
        <color indexed="8"/>
      </bottom>
    </border>
    <border>
      <left>
        <color indexed="8"/>
      </left>
      <right style="dotted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31" borderId="7" applyNumberFormat="0" applyFont="0" applyAlignment="0" applyProtection="0"/>
    <xf numFmtId="0" fontId="45" fillId="32" borderId="0" applyNumberFormat="0" applyBorder="0" applyAlignment="0" applyProtection="0"/>
    <xf numFmtId="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0" fillId="33" borderId="11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164" fontId="8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center" wrapText="1" readingOrder="1"/>
    </xf>
    <xf numFmtId="164" fontId="3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readingOrder="1"/>
    </xf>
    <xf numFmtId="164" fontId="3" fillId="0" borderId="2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left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" fillId="34" borderId="23" xfId="0" applyFont="1" applyFill="1" applyBorder="1" applyAlignment="1">
      <alignment horizontal="center" vertical="center" wrapText="1" readingOrder="1"/>
    </xf>
    <xf numFmtId="0" fontId="4" fillId="34" borderId="23" xfId="0" applyFont="1" applyFill="1" applyBorder="1" applyAlignment="1">
      <alignment horizontal="center" vertical="center" wrapText="1" readingOrder="1"/>
    </xf>
    <xf numFmtId="0" fontId="3" fillId="34" borderId="20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11" fillId="34" borderId="0" xfId="0" applyFont="1" applyFill="1" applyAlignment="1">
      <alignment horizontal="left" vertical="center" wrapText="1" readingOrder="1"/>
    </xf>
    <xf numFmtId="0" fontId="3" fillId="34" borderId="0" xfId="0" applyFont="1" applyFill="1" applyAlignment="1">
      <alignment horizontal="center" vertical="center" wrapTex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0" xfId="0" applyNumberFormat="1" applyFont="1" applyAlignment="1">
      <alignment horizontal="left" vertical="center" wrapText="1" readingOrder="1"/>
    </xf>
    <xf numFmtId="4" fontId="3" fillId="0" borderId="0" xfId="0" applyNumberFormat="1" applyFont="1" applyAlignment="1">
      <alignment vertical="center"/>
    </xf>
    <xf numFmtId="4" fontId="3" fillId="0" borderId="24" xfId="0" applyNumberFormat="1" applyFont="1" applyBorder="1" applyAlignment="1">
      <alignment horizontal="left" vertical="center" wrapText="1" readingOrder="1"/>
    </xf>
    <xf numFmtId="4" fontId="3" fillId="0" borderId="14" xfId="0" applyNumberFormat="1" applyFont="1" applyBorder="1" applyAlignment="1">
      <alignment horizontal="left" vertical="center" wrapText="1" readingOrder="1"/>
    </xf>
    <xf numFmtId="4" fontId="3" fillId="0" borderId="25" xfId="0" applyNumberFormat="1" applyFont="1" applyBorder="1" applyAlignment="1">
      <alignment horizontal="left" vertical="center" wrapText="1" readingOrder="1"/>
    </xf>
    <xf numFmtId="4" fontId="3" fillId="33" borderId="11" xfId="0" applyNumberFormat="1" applyFont="1" applyFill="1" applyBorder="1" applyAlignment="1">
      <alignment horizontal="left" vertical="center" wrapText="1" readingOrder="1"/>
    </xf>
    <xf numFmtId="4" fontId="3" fillId="33" borderId="26" xfId="0" applyNumberFormat="1" applyFont="1" applyFill="1" applyBorder="1" applyAlignment="1">
      <alignment horizontal="left" vertical="center" wrapText="1" readingOrder="1"/>
    </xf>
    <xf numFmtId="4" fontId="3" fillId="33" borderId="13" xfId="0" applyNumberFormat="1" applyFont="1" applyFill="1" applyBorder="1" applyAlignment="1">
      <alignment horizontal="center" vertical="center" wrapText="1" readingOrder="1"/>
    </xf>
    <xf numFmtId="4" fontId="3" fillId="33" borderId="2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 readingOrder="1"/>
    </xf>
    <xf numFmtId="4" fontId="3" fillId="0" borderId="28" xfId="0" applyNumberFormat="1" applyFont="1" applyBorder="1" applyAlignment="1">
      <alignment horizontal="center" vertical="center" wrapText="1" readingOrder="1"/>
    </xf>
    <xf numFmtId="4" fontId="3" fillId="0" borderId="20" xfId="0" applyNumberFormat="1" applyFont="1" applyBorder="1" applyAlignment="1">
      <alignment horizontal="center" vertical="center" wrapText="1" readingOrder="1"/>
    </xf>
    <xf numFmtId="4" fontId="3" fillId="0" borderId="29" xfId="0" applyNumberFormat="1" applyFont="1" applyBorder="1" applyAlignment="1">
      <alignment horizontal="center" vertical="center" wrapText="1" readingOrder="1"/>
    </xf>
    <xf numFmtId="4" fontId="3" fillId="34" borderId="28" xfId="0" applyNumberFormat="1" applyFont="1" applyFill="1" applyBorder="1" applyAlignment="1">
      <alignment horizontal="center" vertical="center" wrapText="1" readingOrder="1"/>
    </xf>
    <xf numFmtId="4" fontId="3" fillId="34" borderId="30" xfId="0" applyNumberFormat="1" applyFont="1" applyFill="1" applyBorder="1" applyAlignment="1">
      <alignment horizontal="center" vertical="center" wrapText="1" readingOrder="1"/>
    </xf>
    <xf numFmtId="4" fontId="3" fillId="34" borderId="29" xfId="0" applyNumberFormat="1" applyFont="1" applyFill="1" applyBorder="1" applyAlignment="1">
      <alignment horizontal="center" vertical="center" wrapText="1" readingOrder="1"/>
    </xf>
    <xf numFmtId="4" fontId="3" fillId="33" borderId="26" xfId="0" applyNumberFormat="1" applyFont="1" applyFill="1" applyBorder="1" applyAlignment="1">
      <alignment horizontal="center" vertical="center" wrapText="1" readingOrder="1"/>
    </xf>
    <xf numFmtId="4" fontId="3" fillId="33" borderId="27" xfId="0" applyNumberFormat="1" applyFont="1" applyFill="1" applyBorder="1" applyAlignment="1">
      <alignment horizontal="left" vertical="center" wrapText="1" readingOrder="1"/>
    </xf>
    <xf numFmtId="4" fontId="8" fillId="34" borderId="0" xfId="0" applyNumberFormat="1" applyFont="1" applyFill="1" applyAlignment="1">
      <alignment horizontal="center" vertical="center" wrapText="1" readingOrder="1"/>
    </xf>
    <xf numFmtId="4" fontId="8" fillId="34" borderId="24" xfId="0" applyNumberFormat="1" applyFont="1" applyFill="1" applyBorder="1" applyAlignment="1">
      <alignment horizontal="center" vertical="center" wrapText="1" readingOrder="1"/>
    </xf>
    <xf numFmtId="4" fontId="11" fillId="34" borderId="0" xfId="0" applyNumberFormat="1" applyFont="1" applyFill="1" applyAlignment="1">
      <alignment horizontal="center" vertical="center" wrapText="1" readingOrder="1"/>
    </xf>
    <xf numFmtId="4" fontId="3" fillId="34" borderId="24" xfId="0" applyNumberFormat="1" applyFont="1" applyFill="1" applyBorder="1" applyAlignment="1">
      <alignment horizontal="left" vertical="center" wrapText="1" readingOrder="1"/>
    </xf>
    <xf numFmtId="4" fontId="3" fillId="34" borderId="0" xfId="0" applyNumberFormat="1" applyFont="1" applyFill="1" applyAlignment="1">
      <alignment horizontal="center" vertical="center" wrapText="1" readingOrder="1"/>
    </xf>
    <xf numFmtId="4" fontId="3" fillId="34" borderId="24" xfId="0" applyNumberFormat="1" applyFont="1" applyFill="1" applyBorder="1" applyAlignment="1">
      <alignment horizontal="center" vertical="center" wrapText="1" readingOrder="1"/>
    </xf>
    <xf numFmtId="4" fontId="3" fillId="34" borderId="0" xfId="0" applyNumberFormat="1" applyFont="1" applyFill="1" applyAlignment="1">
      <alignment horizontal="left" vertical="center" wrapText="1" readingOrder="1"/>
    </xf>
    <xf numFmtId="4" fontId="8" fillId="34" borderId="13" xfId="0" applyNumberFormat="1" applyFont="1" applyFill="1" applyBorder="1" applyAlignment="1">
      <alignment horizontal="center" vertical="center" wrapText="1" readingOrder="1"/>
    </xf>
    <xf numFmtId="4" fontId="8" fillId="34" borderId="27" xfId="0" applyNumberFormat="1" applyFont="1" applyFill="1" applyBorder="1" applyAlignment="1">
      <alignment horizontal="center" vertical="center" wrapText="1" readingOrder="1"/>
    </xf>
    <xf numFmtId="4" fontId="3" fillId="33" borderId="14" xfId="0" applyNumberFormat="1" applyFont="1" applyFill="1" applyBorder="1" applyAlignment="1">
      <alignment horizontal="left" vertical="center" wrapText="1" readingOrder="1"/>
    </xf>
    <xf numFmtId="4" fontId="3" fillId="33" borderId="25" xfId="0" applyNumberFormat="1" applyFont="1" applyFill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left" vertical="center" wrapText="1" readingOrder="1"/>
    </xf>
    <xf numFmtId="4" fontId="3" fillId="0" borderId="27" xfId="0" applyNumberFormat="1" applyFont="1" applyBorder="1" applyAlignment="1">
      <alignment horizontal="left" vertical="center" wrapText="1" readingOrder="1"/>
    </xf>
    <xf numFmtId="4" fontId="3" fillId="35" borderId="26" xfId="0" applyNumberFormat="1" applyFont="1" applyFill="1" applyBorder="1" applyAlignment="1" applyProtection="1">
      <alignment horizontal="left" vertical="center" wrapText="1" readingOrder="1"/>
      <protection locked="0"/>
    </xf>
    <xf numFmtId="4" fontId="12" fillId="35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5" borderId="17" xfId="0" applyFont="1" applyFill="1" applyBorder="1" applyAlignment="1" applyProtection="1">
      <alignment horizontal="center" vertical="center" wrapText="1" readingOrder="1"/>
      <protection locked="0"/>
    </xf>
    <xf numFmtId="0" fontId="3" fillId="35" borderId="17" xfId="0" applyFont="1" applyFill="1" applyBorder="1" applyAlignment="1" applyProtection="1">
      <alignment horizontal="left" vertical="center" wrapText="1" readingOrder="1"/>
      <protection locked="0"/>
    </xf>
    <xf numFmtId="0" fontId="3" fillId="35" borderId="23" xfId="0" applyFont="1" applyFill="1" applyBorder="1" applyAlignment="1" applyProtection="1">
      <alignment horizontal="center" vertical="center" wrapText="1" readingOrder="1"/>
      <protection locked="0"/>
    </xf>
    <xf numFmtId="0" fontId="3" fillId="35" borderId="23" xfId="0" applyFont="1" applyFill="1" applyBorder="1" applyAlignment="1" applyProtection="1">
      <alignment horizontal="left" vertical="center" wrapText="1" readingOrder="1"/>
      <protection locked="0"/>
    </xf>
    <xf numFmtId="0" fontId="3" fillId="35" borderId="20" xfId="0" applyFont="1" applyFill="1" applyBorder="1" applyAlignment="1" applyProtection="1">
      <alignment horizontal="center" vertical="center" wrapText="1" readingOrder="1"/>
      <protection locked="0"/>
    </xf>
    <xf numFmtId="0" fontId="3" fillId="35" borderId="20" xfId="0" applyFont="1" applyFill="1" applyBorder="1" applyAlignment="1" applyProtection="1">
      <alignment horizontal="left" vertical="center" wrapText="1" readingOrder="1"/>
      <protection locked="0"/>
    </xf>
    <xf numFmtId="4" fontId="3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5" borderId="23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5" borderId="20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31" xfId="0" applyNumberFormat="1" applyFont="1" applyBorder="1" applyAlignment="1">
      <alignment horizontal="center" vertical="center" wrapText="1" readingOrder="1"/>
    </xf>
    <xf numFmtId="0" fontId="13" fillId="0" borderId="26" xfId="0" applyFont="1" applyBorder="1" applyAlignment="1">
      <alignment horizontal="center" vertical="center" wrapText="1" readingOrder="1"/>
    </xf>
    <xf numFmtId="1" fontId="0" fillId="0" borderId="0" xfId="0" applyNumberFormat="1" applyFont="1" applyAlignment="1">
      <alignment horizontal="left" vertical="center" wrapText="1" readingOrder="1"/>
    </xf>
    <xf numFmtId="1" fontId="0" fillId="0" borderId="0" xfId="0" applyNumberFormat="1" applyAlignment="1">
      <alignment vertical="center"/>
    </xf>
    <xf numFmtId="1" fontId="3" fillId="35" borderId="26" xfId="0" applyNumberFormat="1" applyFont="1" applyFill="1" applyBorder="1" applyAlignment="1" applyProtection="1">
      <alignment horizontal="left" vertical="center" wrapText="1" readingOrder="1"/>
      <protection locked="0"/>
    </xf>
    <xf numFmtId="1" fontId="3" fillId="35" borderId="27" xfId="0" applyNumberFormat="1" applyFont="1" applyFill="1" applyBorder="1" applyAlignment="1" applyProtection="1">
      <alignment horizontal="left" vertical="center" wrapText="1" readingOrder="1"/>
      <protection locked="0"/>
    </xf>
    <xf numFmtId="1" fontId="0" fillId="0" borderId="14" xfId="0" applyNumberFormat="1" applyFont="1" applyBorder="1" applyAlignment="1">
      <alignment horizontal="left" vertical="center" wrapText="1" readingOrder="1"/>
    </xf>
    <xf numFmtId="1" fontId="0" fillId="33" borderId="11" xfId="0" applyNumberFormat="1" applyFont="1" applyFill="1" applyBorder="1" applyAlignment="1">
      <alignment horizontal="left" vertical="center" wrapText="1" readingOrder="1"/>
    </xf>
    <xf numFmtId="1" fontId="3" fillId="33" borderId="13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0" borderId="15" xfId="0" applyNumberFormat="1" applyFont="1" applyBorder="1" applyAlignment="1" applyProtection="1">
      <alignment horizontal="center" vertical="center" wrapText="1" readingOrder="1"/>
      <protection/>
    </xf>
    <xf numFmtId="1" fontId="3" fillId="35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5" borderId="31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5" borderId="23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5" borderId="20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12" xfId="0" applyNumberFormat="1" applyFont="1" applyBorder="1" applyAlignment="1">
      <alignment horizontal="center" vertical="center" wrapText="1" readingOrder="1"/>
    </xf>
    <xf numFmtId="1" fontId="4" fillId="34" borderId="12" xfId="0" applyNumberFormat="1" applyFont="1" applyFill="1" applyBorder="1" applyAlignment="1">
      <alignment horizontal="left" vertical="center" wrapText="1" readingOrder="1"/>
    </xf>
    <xf numFmtId="1" fontId="0" fillId="0" borderId="32" xfId="0" applyNumberFormat="1" applyFont="1" applyBorder="1" applyAlignment="1">
      <alignment horizontal="left" vertical="center" wrapText="1" readingOrder="1"/>
    </xf>
    <xf numFmtId="0" fontId="3" fillId="34" borderId="32" xfId="0" applyFont="1" applyFill="1" applyBorder="1" applyAlignment="1">
      <alignment horizontal="left" vertical="center" wrapText="1" readingOrder="1"/>
    </xf>
    <xf numFmtId="0" fontId="0" fillId="34" borderId="27" xfId="0" applyFont="1" applyFill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3" fillId="35" borderId="33" xfId="0" applyFont="1" applyFill="1" applyBorder="1" applyAlignment="1" applyProtection="1">
      <alignment horizontal="left" vertical="center" wrapText="1" readingOrder="1"/>
      <protection locked="0"/>
    </xf>
    <xf numFmtId="0" fontId="3" fillId="35" borderId="11" xfId="0" applyFont="1" applyFill="1" applyBorder="1" applyAlignment="1" applyProtection="1">
      <alignment horizontal="left" vertical="center" wrapText="1" readingOrder="1"/>
      <protection locked="0"/>
    </xf>
    <xf numFmtId="0" fontId="3" fillId="35" borderId="12" xfId="0" applyFont="1" applyFill="1" applyBorder="1" applyAlignment="1" applyProtection="1">
      <alignment horizontal="left" vertical="center" wrapText="1" readingOrder="1"/>
      <protection locked="0"/>
    </xf>
    <xf numFmtId="0" fontId="3" fillId="35" borderId="0" xfId="0" applyFont="1" applyFill="1" applyBorder="1" applyAlignment="1" applyProtection="1">
      <alignment horizontal="left" vertical="center" wrapText="1" readingOrder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6" fillId="0" borderId="34" xfId="0" applyFont="1" applyBorder="1" applyAlignment="1">
      <alignment horizontal="left" vertical="center" wrapText="1" readingOrder="1"/>
    </xf>
    <xf numFmtId="0" fontId="3" fillId="34" borderId="12" xfId="0" applyFont="1" applyFill="1" applyBorder="1" applyAlignment="1">
      <alignment horizontal="left" vertical="center" wrapText="1" readingOrder="1"/>
    </xf>
    <xf numFmtId="0" fontId="0" fillId="34" borderId="24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5" fillId="33" borderId="18" xfId="0" applyFont="1" applyFill="1" applyBorder="1" applyAlignment="1">
      <alignment horizontal="left" vertical="center" wrapText="1" readingOrder="1"/>
    </xf>
    <xf numFmtId="0" fontId="5" fillId="33" borderId="34" xfId="0" applyFont="1" applyFill="1" applyBorder="1" applyAlignment="1">
      <alignment horizontal="left" vertical="center" wrapText="1" readingOrder="1"/>
    </xf>
    <xf numFmtId="0" fontId="5" fillId="34" borderId="35" xfId="0" applyFont="1" applyFill="1" applyBorder="1" applyAlignment="1">
      <alignment horizontal="left" vertical="center" wrapText="1" readingOrder="1"/>
    </xf>
    <xf numFmtId="0" fontId="0" fillId="34" borderId="36" xfId="0" applyFont="1" applyFill="1" applyBorder="1" applyAlignment="1">
      <alignment horizontal="center" vertical="center" wrapText="1" readingOrder="1"/>
    </xf>
    <xf numFmtId="0" fontId="0" fillId="0" borderId="37" xfId="0" applyFont="1" applyBorder="1" applyAlignment="1">
      <alignment horizontal="center" vertical="center" wrapText="1" readingOrder="1"/>
    </xf>
    <xf numFmtId="0" fontId="0" fillId="34" borderId="12" xfId="0" applyFont="1" applyFill="1" applyBorder="1" applyAlignment="1">
      <alignment horizontal="left" vertical="center" wrapText="1" readingOrder="1"/>
    </xf>
    <xf numFmtId="0" fontId="0" fillId="34" borderId="38" xfId="0" applyFont="1" applyFill="1" applyBorder="1" applyAlignment="1">
      <alignment horizontal="center" vertical="center" wrapText="1" readingOrder="1"/>
    </xf>
    <xf numFmtId="0" fontId="0" fillId="34" borderId="39" xfId="0" applyFont="1" applyFill="1" applyBorder="1" applyAlignment="1">
      <alignment horizontal="center" vertical="center" wrapText="1" readingOrder="1"/>
    </xf>
    <xf numFmtId="0" fontId="5" fillId="34" borderId="32" xfId="0" applyFont="1" applyFill="1" applyBorder="1" applyAlignment="1">
      <alignment horizontal="left" vertical="center" wrapText="1" readingOrder="1"/>
    </xf>
    <xf numFmtId="0" fontId="4" fillId="34" borderId="12" xfId="0" applyFont="1" applyFill="1" applyBorder="1" applyAlignment="1">
      <alignment horizontal="left" vertical="center" wrapText="1" readingOrder="1"/>
    </xf>
    <xf numFmtId="0" fontId="3" fillId="34" borderId="36" xfId="0" applyFont="1" applyFill="1" applyBorder="1" applyAlignment="1">
      <alignment horizontal="center" vertical="center" wrapText="1" readingOrder="1"/>
    </xf>
    <xf numFmtId="0" fontId="3" fillId="0" borderId="37" xfId="0" applyFont="1" applyBorder="1" applyAlignment="1">
      <alignment horizontal="center" vertical="center" wrapText="1" readingOrder="1"/>
    </xf>
    <xf numFmtId="0" fontId="5" fillId="34" borderId="12" xfId="0" applyFont="1" applyFill="1" applyBorder="1" applyAlignment="1">
      <alignment horizontal="left" vertical="center" wrapText="1" readingOrder="1"/>
    </xf>
    <xf numFmtId="4" fontId="3" fillId="34" borderId="36" xfId="0" applyNumberFormat="1" applyFont="1" applyFill="1" applyBorder="1" applyAlignment="1">
      <alignment horizontal="center" vertical="center" wrapText="1" readingOrder="1"/>
    </xf>
    <xf numFmtId="0" fontId="3" fillId="34" borderId="24" xfId="0" applyFont="1" applyFill="1" applyBorder="1" applyAlignment="1">
      <alignment horizontal="center" vertical="center" wrapText="1" readingOrder="1"/>
    </xf>
    <xf numFmtId="0" fontId="0" fillId="34" borderId="36" xfId="0" applyFont="1" applyFill="1" applyBorder="1" applyAlignment="1">
      <alignment horizontal="left" vertical="center" wrapText="1" readingOrder="1"/>
    </xf>
    <xf numFmtId="4" fontId="3" fillId="0" borderId="37" xfId="0" applyNumberFormat="1" applyFont="1" applyBorder="1" applyAlignment="1">
      <alignment horizontal="center" vertical="center" wrapText="1" readingOrder="1"/>
    </xf>
    <xf numFmtId="165" fontId="3" fillId="34" borderId="24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 readingOrder="1"/>
    </xf>
    <xf numFmtId="0" fontId="3" fillId="35" borderId="32" xfId="0" applyFont="1" applyFill="1" applyBorder="1" applyAlignment="1" applyProtection="1">
      <alignment horizontal="left" vertical="center" wrapText="1" readingOrder="1"/>
      <protection locked="0"/>
    </xf>
    <xf numFmtId="0" fontId="3" fillId="35" borderId="20" xfId="0" applyFont="1" applyFill="1" applyBorder="1" applyAlignment="1" applyProtection="1">
      <alignment horizontal="center" vertical="center" wrapText="1" readingOrder="1"/>
      <protection locked="0"/>
    </xf>
    <xf numFmtId="0" fontId="5" fillId="33" borderId="40" xfId="0" applyFont="1" applyFill="1" applyBorder="1" applyAlignment="1">
      <alignment horizontal="center" vertical="center" wrapText="1" readingOrder="1"/>
    </xf>
    <xf numFmtId="0" fontId="5" fillId="33" borderId="33" xfId="0" applyFont="1" applyFill="1" applyBorder="1" applyAlignment="1">
      <alignment horizontal="left" vertical="center" wrapText="1" readingOrder="1"/>
    </xf>
    <xf numFmtId="0" fontId="3" fillId="33" borderId="32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0" fillId="33" borderId="32" xfId="0" applyFont="1" applyFill="1" applyBorder="1" applyAlignment="1">
      <alignment horizontal="left" vertical="center" wrapText="1" readingOrder="1"/>
    </xf>
    <xf numFmtId="0" fontId="3" fillId="35" borderId="41" xfId="0" applyFont="1" applyFill="1" applyBorder="1" applyAlignment="1" applyProtection="1">
      <alignment horizontal="left" vertical="center" wrapText="1" readingOrder="1"/>
      <protection locked="0"/>
    </xf>
    <xf numFmtId="0" fontId="3" fillId="35" borderId="23" xfId="0" applyFont="1" applyFill="1" applyBorder="1" applyAlignment="1" applyProtection="1">
      <alignment horizontal="center" vertical="center" wrapText="1" readingOrder="1"/>
      <protection locked="0"/>
    </xf>
    <xf numFmtId="0" fontId="3" fillId="35" borderId="42" xfId="0" applyFont="1" applyFill="1" applyBorder="1" applyAlignment="1" applyProtection="1">
      <alignment horizontal="left" vertical="center" wrapText="1" readingOrder="1"/>
      <protection locked="0"/>
    </xf>
    <xf numFmtId="0" fontId="3" fillId="35" borderId="17" xfId="0" applyFont="1" applyFill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 readingOrder="1"/>
    </xf>
    <xf numFmtId="0" fontId="3" fillId="0" borderId="3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 readingOrder="1"/>
    </xf>
    <xf numFmtId="0" fontId="5" fillId="0" borderId="33" xfId="0" applyFont="1" applyBorder="1" applyAlignment="1">
      <alignment horizontal="left" vertical="center" wrapText="1" readingOrder="1"/>
    </xf>
    <xf numFmtId="0" fontId="3" fillId="35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32" xfId="0" applyFont="1" applyBorder="1" applyAlignment="1">
      <alignment horizontal="left" vertical="center" wrapText="1" readingOrder="1"/>
    </xf>
    <xf numFmtId="0" fontId="3" fillId="35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32" xfId="0" applyFont="1" applyBorder="1" applyAlignment="1">
      <alignment horizontal="left" vertical="center" wrapText="1" readingOrder="1"/>
    </xf>
    <xf numFmtId="0" fontId="3" fillId="35" borderId="27" xfId="0" applyFont="1" applyFill="1" applyBorder="1" applyAlignment="1" applyProtection="1">
      <alignment horizontal="left" vertical="center" wrapText="1" readingOrder="1"/>
      <protection locked="0"/>
    </xf>
    <xf numFmtId="0" fontId="0" fillId="0" borderId="26" xfId="0" applyFont="1" applyBorder="1" applyAlignment="1">
      <alignment horizontal="left" vertical="center" wrapText="1" readingOrder="1"/>
    </xf>
    <xf numFmtId="0" fontId="0" fillId="0" borderId="43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35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Font="1" applyBorder="1" applyAlignment="1">
      <alignment horizontal="left" vertical="center" wrapText="1" readingOrder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43" xfId="0" applyFont="1" applyBorder="1" applyAlignment="1">
      <alignment horizontal="left" vertical="center" wrapText="1" readingOrder="1"/>
    </xf>
    <xf numFmtId="0" fontId="1" fillId="0" borderId="35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1" fillId="0" borderId="33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E1FF"/>
      <rgbColor rgb="00FFFFFF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6</xdr:row>
      <xdr:rowOff>47625</xdr:rowOff>
    </xdr:from>
    <xdr:ext cx="1390650" cy="438150"/>
    <xdr:sp>
      <xdr:nvSpPr>
        <xdr:cNvPr id="1" name="Rounded Rectangle 37"/>
        <xdr:cNvSpPr>
          <a:spLocks/>
        </xdr:cNvSpPr>
      </xdr:nvSpPr>
      <xdr:spPr>
        <a:xfrm rot="224207">
          <a:off x="3457575" y="1962150"/>
          <a:ext cx="139065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Sidste bestilings dag</a:t>
          </a:r>
          <a:r>
            <a:rPr lang="en-US" cap="none" sz="1050" b="0" i="1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26-05</a:t>
          </a:r>
          <a:r>
            <a:rPr lang="en-US" cap="none" sz="900" b="0" i="0" u="none" baseline="0">
              <a:solidFill>
                <a:srgbClr val="000000"/>
              </a:solidFill>
            </a:rPr>
            <a:t>-2024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45"/>
  <sheetViews>
    <sheetView showGridLines="0" showZeros="0" tabSelected="1" showOutlineSymbols="0" zoomScalePageLayoutView="0" workbookViewId="0" topLeftCell="A1">
      <selection activeCell="N5" sqref="N5"/>
    </sheetView>
  </sheetViews>
  <sheetFormatPr defaultColWidth="6.8515625" defaultRowHeight="12.75" customHeight="1"/>
  <cols>
    <col min="1" max="1" width="2.57421875" style="2" customWidth="1"/>
    <col min="2" max="2" width="12.140625" style="2" customWidth="1"/>
    <col min="3" max="3" width="4.57421875" style="2" customWidth="1"/>
    <col min="4" max="4" width="11.140625" style="2" customWidth="1"/>
    <col min="5" max="5" width="6.421875" style="2" customWidth="1"/>
    <col min="6" max="6" width="10.57421875" style="2" customWidth="1"/>
    <col min="7" max="7" width="5.140625" style="2" customWidth="1"/>
    <col min="8" max="8" width="3.140625" style="2" customWidth="1"/>
    <col min="9" max="9" width="8.00390625" style="86" customWidth="1"/>
    <col min="10" max="10" width="2.8515625" style="2" customWidth="1"/>
    <col min="11" max="11" width="11.28125" style="2" customWidth="1"/>
    <col min="12" max="12" width="2.57421875" style="2" customWidth="1"/>
    <col min="13" max="13" width="9.28125" style="33" customWidth="1"/>
    <col min="14" max="14" width="11.421875" style="42" customWidth="1"/>
    <col min="15" max="15" width="12.7109375" style="42" customWidth="1"/>
    <col min="16" max="16384" width="6.8515625" style="2" customWidth="1"/>
  </cols>
  <sheetData>
    <row r="1" spans="1:15" ht="13.5" customHeight="1">
      <c r="A1" s="1"/>
      <c r="B1" s="114"/>
      <c r="C1" s="114"/>
      <c r="D1" s="114"/>
      <c r="E1" s="1"/>
      <c r="F1" s="1"/>
      <c r="G1" s="114"/>
      <c r="H1" s="114"/>
      <c r="I1" s="85"/>
      <c r="J1" s="1"/>
      <c r="K1" s="1"/>
      <c r="L1" s="1"/>
      <c r="M1" s="32"/>
      <c r="N1" s="41"/>
      <c r="O1" s="41"/>
    </row>
    <row r="2" ht="4.5" customHeight="1"/>
    <row r="3" spans="1:15" ht="41.25" customHeight="1">
      <c r="A3" s="1"/>
      <c r="B3" s="169" t="s">
        <v>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84" t="s">
        <v>984</v>
      </c>
    </row>
    <row r="4" spans="1:15" ht="41.25" customHeight="1">
      <c r="A4" s="1"/>
      <c r="B4" s="166" t="s">
        <v>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36.75" customHeight="1">
      <c r="A5" s="1"/>
      <c r="B5" s="167" t="s">
        <v>2</v>
      </c>
      <c r="C5" s="167"/>
      <c r="D5" s="167"/>
      <c r="E5" s="167"/>
      <c r="F5" s="167"/>
      <c r="G5" s="168" t="s">
        <v>3</v>
      </c>
      <c r="H5" s="168"/>
      <c r="I5" s="168"/>
      <c r="J5" s="168"/>
      <c r="K5" s="168"/>
      <c r="L5" s="168"/>
      <c r="M5" s="168"/>
      <c r="N5" s="73" t="s">
        <v>2</v>
      </c>
      <c r="O5" s="43" t="s">
        <v>2</v>
      </c>
    </row>
    <row r="6" spans="1:15" ht="13.5" customHeight="1">
      <c r="A6" s="1"/>
      <c r="B6" s="164" t="s">
        <v>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3.5" customHeight="1">
      <c r="A7" s="1"/>
      <c r="B7" s="164" t="s">
        <v>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3.5" customHeight="1">
      <c r="A8" s="1"/>
      <c r="B8" s="164" t="s">
        <v>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3.5" customHeight="1">
      <c r="A9" s="1"/>
      <c r="B9" s="164" t="s">
        <v>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15.75" customHeight="1">
      <c r="A10" s="1"/>
      <c r="B10" s="165" t="s">
        <v>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3.5" customHeight="1">
      <c r="A11" s="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ht="2.25" customHeight="1"/>
    <row r="13" spans="1:15" ht="13.5" customHeight="1">
      <c r="A13" s="3"/>
      <c r="B13" s="153" t="s">
        <v>9</v>
      </c>
      <c r="C13" s="153"/>
      <c r="D13" s="153"/>
      <c r="E13" s="107"/>
      <c r="F13" s="107"/>
      <c r="G13" s="107"/>
      <c r="H13" s="4" t="s">
        <v>10</v>
      </c>
      <c r="I13" s="87"/>
      <c r="J13" s="1"/>
      <c r="K13" s="152" t="s">
        <v>11</v>
      </c>
      <c r="L13" s="152"/>
      <c r="M13" s="152"/>
      <c r="N13" s="152"/>
      <c r="O13" s="152"/>
    </row>
    <row r="14" spans="1:15" ht="13.5" customHeight="1">
      <c r="A14" s="1"/>
      <c r="B14" s="163"/>
      <c r="C14" s="163"/>
      <c r="D14" s="163"/>
      <c r="E14" s="162"/>
      <c r="F14" s="162"/>
      <c r="G14" s="162"/>
      <c r="H14" s="162"/>
      <c r="I14" s="162"/>
      <c r="J14" s="1"/>
      <c r="K14" s="163"/>
      <c r="L14" s="163"/>
      <c r="M14" s="162"/>
      <c r="N14" s="162"/>
      <c r="O14" s="162"/>
    </row>
    <row r="15" spans="1:15" ht="13.5" customHeight="1">
      <c r="A15" s="1"/>
      <c r="B15" s="161" t="s">
        <v>12</v>
      </c>
      <c r="C15" s="161"/>
      <c r="D15" s="161"/>
      <c r="E15" s="162"/>
      <c r="F15" s="162"/>
      <c r="G15" s="162"/>
      <c r="H15" s="162"/>
      <c r="I15" s="162"/>
      <c r="J15" s="1"/>
      <c r="K15" s="163"/>
      <c r="L15" s="163"/>
      <c r="M15" s="162"/>
      <c r="N15" s="162"/>
      <c r="O15" s="162"/>
    </row>
    <row r="16" spans="1:15" ht="13.5" customHeight="1">
      <c r="A16" s="1"/>
      <c r="B16" s="163"/>
      <c r="C16" s="163"/>
      <c r="D16" s="163"/>
      <c r="E16" s="162"/>
      <c r="F16" s="162"/>
      <c r="G16" s="162"/>
      <c r="H16" s="162"/>
      <c r="I16" s="162"/>
      <c r="J16" s="1"/>
      <c r="K16" s="163"/>
      <c r="L16" s="163"/>
      <c r="M16" s="162"/>
      <c r="N16" s="162"/>
      <c r="O16" s="162"/>
    </row>
    <row r="17" spans="1:15" ht="13.5" customHeight="1">
      <c r="A17" s="1"/>
      <c r="B17" s="161" t="s">
        <v>13</v>
      </c>
      <c r="C17" s="161"/>
      <c r="D17" s="161"/>
      <c r="E17" s="162"/>
      <c r="F17" s="162"/>
      <c r="G17" s="162"/>
      <c r="H17" s="162"/>
      <c r="I17" s="162"/>
      <c r="J17" s="1"/>
      <c r="K17" s="161" t="s">
        <v>13</v>
      </c>
      <c r="L17" s="161"/>
      <c r="M17" s="162"/>
      <c r="N17" s="162"/>
      <c r="O17" s="162"/>
    </row>
    <row r="18" spans="1:15" ht="13.5" customHeight="1">
      <c r="A18" s="1"/>
      <c r="B18" s="161" t="s">
        <v>14</v>
      </c>
      <c r="C18" s="161"/>
      <c r="D18" s="161"/>
      <c r="E18" s="162"/>
      <c r="F18" s="162"/>
      <c r="G18" s="162"/>
      <c r="H18" s="162"/>
      <c r="I18" s="162"/>
      <c r="J18" s="1"/>
      <c r="K18" s="161" t="s">
        <v>14</v>
      </c>
      <c r="L18" s="161"/>
      <c r="M18" s="162"/>
      <c r="N18" s="162"/>
      <c r="O18" s="162"/>
    </row>
    <row r="19" spans="1:15" ht="13.5" customHeight="1">
      <c r="A19" s="1"/>
      <c r="B19" s="5" t="s">
        <v>15</v>
      </c>
      <c r="E19" s="162"/>
      <c r="F19" s="162"/>
      <c r="G19" s="162"/>
      <c r="H19" s="162"/>
      <c r="I19" s="162"/>
      <c r="J19" s="1"/>
      <c r="K19" s="161" t="s">
        <v>15</v>
      </c>
      <c r="L19" s="161"/>
      <c r="M19" s="162"/>
      <c r="N19" s="162"/>
      <c r="O19" s="162"/>
    </row>
    <row r="20" spans="1:15" ht="13.5" customHeight="1">
      <c r="A20" s="1"/>
      <c r="B20" s="161" t="s">
        <v>16</v>
      </c>
      <c r="C20" s="161"/>
      <c r="D20" s="161"/>
      <c r="E20" s="162"/>
      <c r="F20" s="162"/>
      <c r="G20" s="162"/>
      <c r="H20" s="162"/>
      <c r="I20" s="162"/>
      <c r="J20" s="1"/>
      <c r="K20" s="161" t="s">
        <v>16</v>
      </c>
      <c r="L20" s="161"/>
      <c r="M20" s="162"/>
      <c r="N20" s="162"/>
      <c r="O20" s="162"/>
    </row>
    <row r="21" spans="1:15" ht="13.5" customHeight="1">
      <c r="A21" s="1"/>
      <c r="B21" s="161" t="s">
        <v>17</v>
      </c>
      <c r="C21" s="161"/>
      <c r="D21" s="161"/>
      <c r="E21" s="162"/>
      <c r="F21" s="162"/>
      <c r="G21" s="162"/>
      <c r="H21" s="162"/>
      <c r="I21" s="162"/>
      <c r="J21" s="1"/>
      <c r="K21" s="161" t="s">
        <v>17</v>
      </c>
      <c r="L21" s="161"/>
      <c r="M21" s="162"/>
      <c r="N21" s="162"/>
      <c r="O21" s="162"/>
    </row>
    <row r="22" spans="1:15" ht="15.75" customHeight="1">
      <c r="A22" s="1"/>
      <c r="B22" s="155" t="s">
        <v>18</v>
      </c>
      <c r="C22" s="155"/>
      <c r="D22" s="155"/>
      <c r="E22" s="158"/>
      <c r="F22" s="158"/>
      <c r="G22" s="158"/>
      <c r="H22" s="158"/>
      <c r="I22" s="158"/>
      <c r="J22" s="1"/>
      <c r="K22" s="155" t="s">
        <v>18</v>
      </c>
      <c r="L22" s="155"/>
      <c r="M22" s="158"/>
      <c r="N22" s="158"/>
      <c r="O22" s="158"/>
    </row>
    <row r="23" spans="1:15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ht="2.25" customHeight="1"/>
    <row r="25" spans="1:15" ht="13.5" customHeight="1">
      <c r="A25" s="1"/>
      <c r="B25" s="153" t="s">
        <v>19</v>
      </c>
      <c r="C25" s="153"/>
      <c r="D25" s="153"/>
      <c r="E25" s="159"/>
      <c r="F25" s="159"/>
      <c r="G25" s="159"/>
      <c r="H25" s="159"/>
      <c r="I25" s="159"/>
      <c r="J25" s="1"/>
      <c r="K25" s="153" t="s">
        <v>20</v>
      </c>
      <c r="L25" s="153"/>
      <c r="M25" s="153"/>
      <c r="N25" s="153"/>
      <c r="O25" s="72"/>
    </row>
    <row r="26" spans="1:15" ht="15.75" customHeight="1">
      <c r="A26" s="1"/>
      <c r="B26" s="155" t="s">
        <v>21</v>
      </c>
      <c r="C26" s="155"/>
      <c r="D26" s="155"/>
      <c r="E26" s="6" t="s">
        <v>22</v>
      </c>
      <c r="F26" s="158"/>
      <c r="G26" s="158"/>
      <c r="H26" s="158"/>
      <c r="I26" s="158"/>
      <c r="J26" s="1"/>
      <c r="K26" s="160"/>
      <c r="L26" s="160"/>
      <c r="M26" s="160"/>
      <c r="N26" s="160"/>
      <c r="O26" s="160"/>
    </row>
    <row r="27" spans="1:10" ht="13.5" customHeight="1">
      <c r="A27" s="1"/>
      <c r="B27" s="114"/>
      <c r="C27" s="114"/>
      <c r="D27" s="114"/>
      <c r="E27" s="114"/>
      <c r="F27" s="114"/>
      <c r="G27" s="114"/>
      <c r="H27" s="114"/>
      <c r="I27" s="114"/>
      <c r="J27" s="1"/>
    </row>
    <row r="28" ht="2.25" customHeight="1"/>
    <row r="29" spans="1:15" ht="13.5" customHeight="1">
      <c r="A29" s="1"/>
      <c r="B29" s="152" t="s">
        <v>23</v>
      </c>
      <c r="C29" s="152"/>
      <c r="D29" s="152"/>
      <c r="E29" s="152"/>
      <c r="F29" s="152"/>
      <c r="G29" s="152"/>
      <c r="H29" s="152"/>
      <c r="I29" s="152"/>
      <c r="J29" s="1"/>
      <c r="K29" s="153" t="s">
        <v>24</v>
      </c>
      <c r="L29" s="153"/>
      <c r="M29" s="154"/>
      <c r="N29" s="154"/>
      <c r="O29" s="154"/>
    </row>
    <row r="30" spans="1:15" ht="15.75" customHeight="1">
      <c r="A30" s="1"/>
      <c r="B30" s="155" t="s">
        <v>25</v>
      </c>
      <c r="C30" s="155"/>
      <c r="D30" s="155"/>
      <c r="E30" s="156"/>
      <c r="F30" s="156"/>
      <c r="G30" s="156"/>
      <c r="H30" s="7" t="s">
        <v>10</v>
      </c>
      <c r="I30" s="88"/>
      <c r="J30" s="1"/>
      <c r="K30" s="157"/>
      <c r="L30" s="157"/>
      <c r="M30" s="158"/>
      <c r="N30" s="158"/>
      <c r="O30" s="158"/>
    </row>
    <row r="31" ht="13.5" customHeight="1">
      <c r="A31" s="1"/>
    </row>
    <row r="32" spans="2:15" ht="27.75" customHeight="1">
      <c r="B32" s="111" t="s">
        <v>982</v>
      </c>
      <c r="C32" s="111"/>
      <c r="D32" s="111"/>
      <c r="E32" s="111"/>
      <c r="F32" s="111"/>
      <c r="G32" s="111"/>
      <c r="H32" s="111"/>
      <c r="I32" s="89"/>
      <c r="J32" s="8"/>
      <c r="K32" s="8"/>
      <c r="L32" s="8"/>
      <c r="M32" s="34"/>
      <c r="N32" s="44"/>
      <c r="O32" s="45"/>
    </row>
    <row r="33" ht="13.5" customHeight="1">
      <c r="A33" s="1"/>
    </row>
    <row r="34" ht="2.25" customHeight="1"/>
    <row r="35" spans="2:15" ht="13.5" customHeight="1">
      <c r="B35" s="137" t="s">
        <v>42</v>
      </c>
      <c r="C35" s="137"/>
      <c r="D35" s="137"/>
      <c r="E35" s="137"/>
      <c r="F35" s="137"/>
      <c r="G35" s="137"/>
      <c r="H35" s="137"/>
      <c r="I35" s="90"/>
      <c r="J35" s="9"/>
      <c r="K35" s="9"/>
      <c r="L35" s="9"/>
      <c r="M35" s="35"/>
      <c r="N35" s="46"/>
      <c r="O35" s="47"/>
    </row>
    <row r="36" spans="2:15" ht="15.75" customHeight="1">
      <c r="B36" s="140"/>
      <c r="C36" s="140"/>
      <c r="D36" s="140"/>
      <c r="E36" s="10" t="s">
        <v>27</v>
      </c>
      <c r="F36" s="11" t="s">
        <v>24</v>
      </c>
      <c r="G36" s="145" t="s">
        <v>28</v>
      </c>
      <c r="H36" s="145"/>
      <c r="I36" s="91" t="s">
        <v>29</v>
      </c>
      <c r="J36" s="145" t="s">
        <v>30</v>
      </c>
      <c r="K36" s="145"/>
      <c r="L36" s="145"/>
      <c r="M36" s="11" t="s">
        <v>31</v>
      </c>
      <c r="N36" s="48" t="s">
        <v>32</v>
      </c>
      <c r="O36" s="49" t="s">
        <v>33</v>
      </c>
    </row>
    <row r="37" spans="2:15" ht="15.75" customHeight="1">
      <c r="B37" s="149" t="s">
        <v>43</v>
      </c>
      <c r="C37" s="149"/>
      <c r="D37" s="149"/>
      <c r="E37" s="12" t="s">
        <v>44</v>
      </c>
      <c r="F37" s="21"/>
      <c r="G37" s="150" t="s">
        <v>45</v>
      </c>
      <c r="H37" s="150"/>
      <c r="I37" s="92"/>
      <c r="J37" s="14" t="s">
        <v>38</v>
      </c>
      <c r="K37" s="15">
        <v>10</v>
      </c>
      <c r="L37" s="16" t="s">
        <v>39</v>
      </c>
      <c r="M37" s="36">
        <f aca="true" t="shared" si="0" ref="M37:M100">I37*K37</f>
        <v>0</v>
      </c>
      <c r="N37" s="50">
        <v>11.9</v>
      </c>
      <c r="O37" s="51">
        <f aca="true" t="shared" si="1" ref="O37:O100">M37*N37/1</f>
        <v>0</v>
      </c>
    </row>
    <row r="38" spans="2:15" ht="15.75" customHeight="1">
      <c r="B38" s="149" t="s">
        <v>46</v>
      </c>
      <c r="C38" s="149"/>
      <c r="D38" s="149"/>
      <c r="E38" s="12" t="s">
        <v>44</v>
      </c>
      <c r="F38" s="21"/>
      <c r="G38" s="150" t="s">
        <v>47</v>
      </c>
      <c r="H38" s="150"/>
      <c r="I38" s="92"/>
      <c r="J38" s="14" t="s">
        <v>38</v>
      </c>
      <c r="K38" s="15">
        <v>10</v>
      </c>
      <c r="L38" s="16" t="s">
        <v>39</v>
      </c>
      <c r="M38" s="36">
        <f t="shared" si="0"/>
        <v>0</v>
      </c>
      <c r="N38" s="50">
        <v>11.9</v>
      </c>
      <c r="O38" s="51">
        <f t="shared" si="1"/>
        <v>0</v>
      </c>
    </row>
    <row r="39" spans="2:15" ht="15.75" customHeight="1">
      <c r="B39" s="149" t="s">
        <v>48</v>
      </c>
      <c r="C39" s="149"/>
      <c r="D39" s="149"/>
      <c r="E39" s="12" t="s">
        <v>44</v>
      </c>
      <c r="F39" s="13" t="s">
        <v>36</v>
      </c>
      <c r="G39" s="150" t="s">
        <v>49</v>
      </c>
      <c r="H39" s="150"/>
      <c r="I39" s="92"/>
      <c r="J39" s="14" t="s">
        <v>38</v>
      </c>
      <c r="K39" s="15">
        <v>10</v>
      </c>
      <c r="L39" s="16" t="s">
        <v>39</v>
      </c>
      <c r="M39" s="36">
        <f t="shared" si="0"/>
        <v>0</v>
      </c>
      <c r="N39" s="50">
        <v>11.9</v>
      </c>
      <c r="O39" s="51">
        <f t="shared" si="1"/>
        <v>0</v>
      </c>
    </row>
    <row r="40" spans="2:15" ht="15.75" customHeight="1">
      <c r="B40" s="149" t="s">
        <v>50</v>
      </c>
      <c r="C40" s="149"/>
      <c r="D40" s="149"/>
      <c r="E40" s="12" t="s">
        <v>44</v>
      </c>
      <c r="F40" s="21"/>
      <c r="G40" s="150" t="s">
        <v>51</v>
      </c>
      <c r="H40" s="150"/>
      <c r="I40" s="92"/>
      <c r="J40" s="14" t="s">
        <v>38</v>
      </c>
      <c r="K40" s="15">
        <v>10</v>
      </c>
      <c r="L40" s="16" t="s">
        <v>39</v>
      </c>
      <c r="M40" s="36">
        <f t="shared" si="0"/>
        <v>0</v>
      </c>
      <c r="N40" s="50">
        <v>11.9</v>
      </c>
      <c r="O40" s="51">
        <f t="shared" si="1"/>
        <v>0</v>
      </c>
    </row>
    <row r="41" spans="2:15" ht="15.75" customHeight="1">
      <c r="B41" s="149" t="s">
        <v>52</v>
      </c>
      <c r="C41" s="149"/>
      <c r="D41" s="149"/>
      <c r="E41" s="12" t="s">
        <v>44</v>
      </c>
      <c r="F41" s="21"/>
      <c r="G41" s="150" t="s">
        <v>53</v>
      </c>
      <c r="H41" s="150"/>
      <c r="I41" s="92"/>
      <c r="J41" s="14" t="s">
        <v>38</v>
      </c>
      <c r="K41" s="15">
        <v>10</v>
      </c>
      <c r="L41" s="16" t="s">
        <v>39</v>
      </c>
      <c r="M41" s="36">
        <f t="shared" si="0"/>
        <v>0</v>
      </c>
      <c r="N41" s="50">
        <v>11.9</v>
      </c>
      <c r="O41" s="51">
        <f t="shared" si="1"/>
        <v>0</v>
      </c>
    </row>
    <row r="42" spans="2:15" ht="15.75" customHeight="1">
      <c r="B42" s="149" t="s">
        <v>54</v>
      </c>
      <c r="C42" s="149"/>
      <c r="D42" s="149"/>
      <c r="E42" s="12" t="s">
        <v>44</v>
      </c>
      <c r="F42" s="21"/>
      <c r="G42" s="150" t="s">
        <v>55</v>
      </c>
      <c r="H42" s="150"/>
      <c r="I42" s="92"/>
      <c r="J42" s="14" t="s">
        <v>38</v>
      </c>
      <c r="K42" s="15">
        <v>10</v>
      </c>
      <c r="L42" s="16" t="s">
        <v>39</v>
      </c>
      <c r="M42" s="36">
        <f t="shared" si="0"/>
        <v>0</v>
      </c>
      <c r="N42" s="50">
        <v>11.9</v>
      </c>
      <c r="O42" s="51">
        <f t="shared" si="1"/>
        <v>0</v>
      </c>
    </row>
    <row r="43" spans="2:15" ht="15.75" customHeight="1">
      <c r="B43" s="149" t="s">
        <v>56</v>
      </c>
      <c r="C43" s="149"/>
      <c r="D43" s="149"/>
      <c r="E43" s="12" t="s">
        <v>44</v>
      </c>
      <c r="F43" s="13" t="s">
        <v>36</v>
      </c>
      <c r="G43" s="150" t="s">
        <v>57</v>
      </c>
      <c r="H43" s="150"/>
      <c r="I43" s="92"/>
      <c r="J43" s="14" t="s">
        <v>38</v>
      </c>
      <c r="K43" s="15">
        <v>10</v>
      </c>
      <c r="L43" s="16" t="s">
        <v>39</v>
      </c>
      <c r="M43" s="36">
        <f t="shared" si="0"/>
        <v>0</v>
      </c>
      <c r="N43" s="50">
        <v>11.9</v>
      </c>
      <c r="O43" s="51">
        <f t="shared" si="1"/>
        <v>0</v>
      </c>
    </row>
    <row r="44" spans="2:15" ht="15.75" customHeight="1">
      <c r="B44" s="149" t="s">
        <v>58</v>
      </c>
      <c r="C44" s="149"/>
      <c r="D44" s="149"/>
      <c r="E44" s="12" t="s">
        <v>44</v>
      </c>
      <c r="F44" s="21"/>
      <c r="G44" s="150" t="s">
        <v>59</v>
      </c>
      <c r="H44" s="150"/>
      <c r="I44" s="92"/>
      <c r="J44" s="14" t="s">
        <v>38</v>
      </c>
      <c r="K44" s="15">
        <v>10</v>
      </c>
      <c r="L44" s="16" t="s">
        <v>39</v>
      </c>
      <c r="M44" s="36">
        <f t="shared" si="0"/>
        <v>0</v>
      </c>
      <c r="N44" s="50">
        <v>11.9</v>
      </c>
      <c r="O44" s="51">
        <f t="shared" si="1"/>
        <v>0</v>
      </c>
    </row>
    <row r="45" spans="2:15" ht="15.75" customHeight="1">
      <c r="B45" s="149" t="s">
        <v>60</v>
      </c>
      <c r="C45" s="149"/>
      <c r="D45" s="149"/>
      <c r="E45" s="12" t="s">
        <v>44</v>
      </c>
      <c r="F45" s="21"/>
      <c r="G45" s="150" t="s">
        <v>61</v>
      </c>
      <c r="H45" s="150"/>
      <c r="I45" s="92"/>
      <c r="J45" s="14" t="s">
        <v>38</v>
      </c>
      <c r="K45" s="15">
        <v>10</v>
      </c>
      <c r="L45" s="16" t="s">
        <v>39</v>
      </c>
      <c r="M45" s="36">
        <f t="shared" si="0"/>
        <v>0</v>
      </c>
      <c r="N45" s="50">
        <v>11.9</v>
      </c>
      <c r="O45" s="51">
        <f t="shared" si="1"/>
        <v>0</v>
      </c>
    </row>
    <row r="46" spans="2:15" ht="15.75" customHeight="1">
      <c r="B46" s="149" t="s">
        <v>62</v>
      </c>
      <c r="C46" s="149"/>
      <c r="D46" s="149"/>
      <c r="E46" s="12" t="s">
        <v>44</v>
      </c>
      <c r="F46" s="21"/>
      <c r="G46" s="150" t="s">
        <v>63</v>
      </c>
      <c r="H46" s="150"/>
      <c r="I46" s="92"/>
      <c r="J46" s="14" t="s">
        <v>38</v>
      </c>
      <c r="K46" s="15">
        <v>10</v>
      </c>
      <c r="L46" s="16" t="s">
        <v>39</v>
      </c>
      <c r="M46" s="36">
        <f t="shared" si="0"/>
        <v>0</v>
      </c>
      <c r="N46" s="50">
        <v>11.9</v>
      </c>
      <c r="O46" s="51">
        <f t="shared" si="1"/>
        <v>0</v>
      </c>
    </row>
    <row r="47" spans="2:15" ht="15.75" customHeight="1">
      <c r="B47" s="149" t="s">
        <v>64</v>
      </c>
      <c r="C47" s="149"/>
      <c r="D47" s="149"/>
      <c r="E47" s="12" t="s">
        <v>44</v>
      </c>
      <c r="F47" s="21"/>
      <c r="G47" s="150" t="s">
        <v>65</v>
      </c>
      <c r="H47" s="150"/>
      <c r="I47" s="92"/>
      <c r="J47" s="14" t="s">
        <v>38</v>
      </c>
      <c r="K47" s="15">
        <v>10</v>
      </c>
      <c r="L47" s="16" t="s">
        <v>39</v>
      </c>
      <c r="M47" s="36">
        <f t="shared" si="0"/>
        <v>0</v>
      </c>
      <c r="N47" s="50">
        <v>11.9</v>
      </c>
      <c r="O47" s="51">
        <f t="shared" si="1"/>
        <v>0</v>
      </c>
    </row>
    <row r="48" spans="2:15" ht="15.75" customHeight="1">
      <c r="B48" s="149" t="s">
        <v>66</v>
      </c>
      <c r="C48" s="149"/>
      <c r="D48" s="149"/>
      <c r="E48" s="12" t="s">
        <v>44</v>
      </c>
      <c r="F48" s="21"/>
      <c r="G48" s="150" t="s">
        <v>67</v>
      </c>
      <c r="H48" s="150"/>
      <c r="I48" s="92"/>
      <c r="J48" s="14" t="s">
        <v>38</v>
      </c>
      <c r="K48" s="15">
        <v>10</v>
      </c>
      <c r="L48" s="16" t="s">
        <v>39</v>
      </c>
      <c r="M48" s="36">
        <f t="shared" si="0"/>
        <v>0</v>
      </c>
      <c r="N48" s="50">
        <v>11.9</v>
      </c>
      <c r="O48" s="51">
        <f t="shared" si="1"/>
        <v>0</v>
      </c>
    </row>
    <row r="49" spans="2:15" ht="15.75" customHeight="1">
      <c r="B49" s="149" t="s">
        <v>68</v>
      </c>
      <c r="C49" s="149"/>
      <c r="D49" s="149"/>
      <c r="E49" s="12" t="s">
        <v>44</v>
      </c>
      <c r="F49" s="21"/>
      <c r="G49" s="150" t="s">
        <v>69</v>
      </c>
      <c r="H49" s="150"/>
      <c r="I49" s="92"/>
      <c r="J49" s="14" t="s">
        <v>38</v>
      </c>
      <c r="K49" s="15">
        <v>10</v>
      </c>
      <c r="L49" s="16" t="s">
        <v>39</v>
      </c>
      <c r="M49" s="36">
        <f t="shared" si="0"/>
        <v>0</v>
      </c>
      <c r="N49" s="50">
        <v>11.9</v>
      </c>
      <c r="O49" s="51">
        <f t="shared" si="1"/>
        <v>0</v>
      </c>
    </row>
    <row r="50" spans="2:15" ht="15.75" customHeight="1">
      <c r="B50" s="149" t="s">
        <v>70</v>
      </c>
      <c r="C50" s="149"/>
      <c r="D50" s="149"/>
      <c r="E50" s="12" t="s">
        <v>44</v>
      </c>
      <c r="F50" s="21"/>
      <c r="G50" s="150" t="s">
        <v>71</v>
      </c>
      <c r="H50" s="150"/>
      <c r="I50" s="92"/>
      <c r="J50" s="14" t="s">
        <v>38</v>
      </c>
      <c r="K50" s="15">
        <v>10</v>
      </c>
      <c r="L50" s="16" t="s">
        <v>39</v>
      </c>
      <c r="M50" s="36">
        <f t="shared" si="0"/>
        <v>0</v>
      </c>
      <c r="N50" s="50">
        <v>11.9</v>
      </c>
      <c r="O50" s="51">
        <f t="shared" si="1"/>
        <v>0</v>
      </c>
    </row>
    <row r="51" spans="2:15" ht="15.75" customHeight="1">
      <c r="B51" s="149" t="s">
        <v>72</v>
      </c>
      <c r="C51" s="149"/>
      <c r="D51" s="149"/>
      <c r="E51" s="12" t="s">
        <v>44</v>
      </c>
      <c r="F51" s="21"/>
      <c r="G51" s="150" t="s">
        <v>73</v>
      </c>
      <c r="H51" s="150"/>
      <c r="I51" s="92"/>
      <c r="J51" s="14" t="s">
        <v>38</v>
      </c>
      <c r="K51" s="15">
        <v>10</v>
      </c>
      <c r="L51" s="16" t="s">
        <v>39</v>
      </c>
      <c r="M51" s="36">
        <f t="shared" si="0"/>
        <v>0</v>
      </c>
      <c r="N51" s="50">
        <v>11.9</v>
      </c>
      <c r="O51" s="51">
        <f t="shared" si="1"/>
        <v>0</v>
      </c>
    </row>
    <row r="52" spans="2:15" ht="15.75" customHeight="1">
      <c r="B52" s="149" t="s">
        <v>74</v>
      </c>
      <c r="C52" s="149"/>
      <c r="D52" s="149"/>
      <c r="E52" s="12" t="s">
        <v>44</v>
      </c>
      <c r="F52" s="21"/>
      <c r="G52" s="150" t="s">
        <v>75</v>
      </c>
      <c r="H52" s="150"/>
      <c r="I52" s="92"/>
      <c r="J52" s="14" t="s">
        <v>38</v>
      </c>
      <c r="K52" s="15">
        <v>10</v>
      </c>
      <c r="L52" s="16" t="s">
        <v>39</v>
      </c>
      <c r="M52" s="36">
        <f t="shared" si="0"/>
        <v>0</v>
      </c>
      <c r="N52" s="50">
        <v>14.75</v>
      </c>
      <c r="O52" s="51">
        <f t="shared" si="1"/>
        <v>0</v>
      </c>
    </row>
    <row r="53" spans="2:15" ht="15.75" customHeight="1">
      <c r="B53" s="149" t="s">
        <v>76</v>
      </c>
      <c r="C53" s="149"/>
      <c r="D53" s="149"/>
      <c r="E53" s="12" t="s">
        <v>44</v>
      </c>
      <c r="F53" s="21"/>
      <c r="G53" s="150" t="s">
        <v>77</v>
      </c>
      <c r="H53" s="150"/>
      <c r="I53" s="92"/>
      <c r="J53" s="14" t="s">
        <v>38</v>
      </c>
      <c r="K53" s="15">
        <v>10</v>
      </c>
      <c r="L53" s="16" t="s">
        <v>39</v>
      </c>
      <c r="M53" s="36">
        <f t="shared" si="0"/>
        <v>0</v>
      </c>
      <c r="N53" s="50">
        <v>11.9</v>
      </c>
      <c r="O53" s="51">
        <f t="shared" si="1"/>
        <v>0</v>
      </c>
    </row>
    <row r="54" spans="2:15" ht="15.75" customHeight="1">
      <c r="B54" s="149" t="s">
        <v>78</v>
      </c>
      <c r="C54" s="149"/>
      <c r="D54" s="149"/>
      <c r="E54" s="12" t="s">
        <v>44</v>
      </c>
      <c r="F54" s="21"/>
      <c r="G54" s="150" t="s">
        <v>79</v>
      </c>
      <c r="H54" s="150"/>
      <c r="I54" s="92"/>
      <c r="J54" s="14" t="s">
        <v>38</v>
      </c>
      <c r="K54" s="15">
        <v>10</v>
      </c>
      <c r="L54" s="16" t="s">
        <v>39</v>
      </c>
      <c r="M54" s="36">
        <f t="shared" si="0"/>
        <v>0</v>
      </c>
      <c r="N54" s="50">
        <v>11.9</v>
      </c>
      <c r="O54" s="51">
        <f t="shared" si="1"/>
        <v>0</v>
      </c>
    </row>
    <row r="55" spans="2:15" ht="15.75" customHeight="1">
      <c r="B55" s="149" t="s">
        <v>80</v>
      </c>
      <c r="C55" s="149"/>
      <c r="D55" s="149"/>
      <c r="E55" s="12" t="s">
        <v>44</v>
      </c>
      <c r="F55" s="21"/>
      <c r="G55" s="150" t="s">
        <v>81</v>
      </c>
      <c r="H55" s="150"/>
      <c r="I55" s="92"/>
      <c r="J55" s="14" t="s">
        <v>38</v>
      </c>
      <c r="K55" s="15">
        <v>10</v>
      </c>
      <c r="L55" s="16" t="s">
        <v>39</v>
      </c>
      <c r="M55" s="36">
        <f t="shared" si="0"/>
        <v>0</v>
      </c>
      <c r="N55" s="50">
        <v>11.9</v>
      </c>
      <c r="O55" s="51">
        <f t="shared" si="1"/>
        <v>0</v>
      </c>
    </row>
    <row r="56" spans="2:15" ht="15.75" customHeight="1">
      <c r="B56" s="149" t="s">
        <v>82</v>
      </c>
      <c r="C56" s="149"/>
      <c r="D56" s="149"/>
      <c r="E56" s="12" t="s">
        <v>44</v>
      </c>
      <c r="F56" s="21"/>
      <c r="G56" s="150" t="s">
        <v>83</v>
      </c>
      <c r="H56" s="150"/>
      <c r="I56" s="92"/>
      <c r="J56" s="14" t="s">
        <v>38</v>
      </c>
      <c r="K56" s="15">
        <v>10</v>
      </c>
      <c r="L56" s="16" t="s">
        <v>39</v>
      </c>
      <c r="M56" s="36">
        <f t="shared" si="0"/>
        <v>0</v>
      </c>
      <c r="N56" s="50">
        <v>11.9</v>
      </c>
      <c r="O56" s="51">
        <f t="shared" si="1"/>
        <v>0</v>
      </c>
    </row>
    <row r="57" spans="2:15" ht="15.75" customHeight="1">
      <c r="B57" s="149" t="s">
        <v>84</v>
      </c>
      <c r="C57" s="149"/>
      <c r="D57" s="149"/>
      <c r="E57" s="12" t="s">
        <v>44</v>
      </c>
      <c r="F57" s="21"/>
      <c r="G57" s="150" t="s">
        <v>85</v>
      </c>
      <c r="H57" s="150"/>
      <c r="I57" s="92"/>
      <c r="J57" s="14" t="s">
        <v>38</v>
      </c>
      <c r="K57" s="15">
        <v>10</v>
      </c>
      <c r="L57" s="16" t="s">
        <v>39</v>
      </c>
      <c r="M57" s="36">
        <f t="shared" si="0"/>
        <v>0</v>
      </c>
      <c r="N57" s="50">
        <v>14.75</v>
      </c>
      <c r="O57" s="51">
        <f t="shared" si="1"/>
        <v>0</v>
      </c>
    </row>
    <row r="58" spans="2:15" ht="15.75" customHeight="1">
      <c r="B58" s="149" t="s">
        <v>86</v>
      </c>
      <c r="C58" s="149"/>
      <c r="D58" s="149"/>
      <c r="E58" s="12" t="s">
        <v>44</v>
      </c>
      <c r="F58" s="13" t="s">
        <v>36</v>
      </c>
      <c r="G58" s="150" t="s">
        <v>87</v>
      </c>
      <c r="H58" s="150"/>
      <c r="I58" s="92"/>
      <c r="J58" s="14" t="s">
        <v>38</v>
      </c>
      <c r="K58" s="15">
        <v>10</v>
      </c>
      <c r="L58" s="16" t="s">
        <v>39</v>
      </c>
      <c r="M58" s="36">
        <f t="shared" si="0"/>
        <v>0</v>
      </c>
      <c r="N58" s="50">
        <v>11.9</v>
      </c>
      <c r="O58" s="51">
        <f t="shared" si="1"/>
        <v>0</v>
      </c>
    </row>
    <row r="59" spans="2:15" ht="15.75" customHeight="1">
      <c r="B59" s="149" t="s">
        <v>88</v>
      </c>
      <c r="C59" s="149"/>
      <c r="D59" s="149"/>
      <c r="E59" s="12" t="s">
        <v>44</v>
      </c>
      <c r="F59" s="21"/>
      <c r="G59" s="150" t="s">
        <v>89</v>
      </c>
      <c r="H59" s="150"/>
      <c r="I59" s="92"/>
      <c r="J59" s="14" t="s">
        <v>38</v>
      </c>
      <c r="K59" s="15">
        <v>10</v>
      </c>
      <c r="L59" s="16" t="s">
        <v>39</v>
      </c>
      <c r="M59" s="36">
        <f t="shared" si="0"/>
        <v>0</v>
      </c>
      <c r="N59" s="50">
        <v>11.9</v>
      </c>
      <c r="O59" s="51">
        <f t="shared" si="1"/>
        <v>0</v>
      </c>
    </row>
    <row r="60" spans="2:15" ht="15.75" customHeight="1">
      <c r="B60" s="149" t="s">
        <v>90</v>
      </c>
      <c r="C60" s="149"/>
      <c r="D60" s="149"/>
      <c r="E60" s="12" t="s">
        <v>44</v>
      </c>
      <c r="F60" s="21"/>
      <c r="G60" s="150" t="s">
        <v>91</v>
      </c>
      <c r="H60" s="150"/>
      <c r="I60" s="92"/>
      <c r="J60" s="14" t="s">
        <v>38</v>
      </c>
      <c r="K60" s="15">
        <v>10</v>
      </c>
      <c r="L60" s="16" t="s">
        <v>39</v>
      </c>
      <c r="M60" s="36">
        <f t="shared" si="0"/>
        <v>0</v>
      </c>
      <c r="N60" s="50">
        <v>14.75</v>
      </c>
      <c r="O60" s="51">
        <f t="shared" si="1"/>
        <v>0</v>
      </c>
    </row>
    <row r="61" spans="2:15" ht="15.75" customHeight="1">
      <c r="B61" s="149" t="s">
        <v>92</v>
      </c>
      <c r="C61" s="149"/>
      <c r="D61" s="149"/>
      <c r="E61" s="12" t="s">
        <v>44</v>
      </c>
      <c r="F61" s="13" t="s">
        <v>36</v>
      </c>
      <c r="G61" s="150" t="s">
        <v>93</v>
      </c>
      <c r="H61" s="150"/>
      <c r="I61" s="92"/>
      <c r="J61" s="14" t="s">
        <v>38</v>
      </c>
      <c r="K61" s="15">
        <v>10</v>
      </c>
      <c r="L61" s="16" t="s">
        <v>39</v>
      </c>
      <c r="M61" s="36">
        <f t="shared" si="0"/>
        <v>0</v>
      </c>
      <c r="N61" s="50">
        <v>14.75</v>
      </c>
      <c r="O61" s="51">
        <f t="shared" si="1"/>
        <v>0</v>
      </c>
    </row>
    <row r="62" spans="2:15" ht="15.75" customHeight="1">
      <c r="B62" s="149" t="s">
        <v>94</v>
      </c>
      <c r="C62" s="149"/>
      <c r="D62" s="149"/>
      <c r="E62" s="12" t="s">
        <v>44</v>
      </c>
      <c r="F62" s="21"/>
      <c r="G62" s="150" t="s">
        <v>95</v>
      </c>
      <c r="H62" s="150"/>
      <c r="I62" s="92"/>
      <c r="J62" s="14" t="s">
        <v>38</v>
      </c>
      <c r="K62" s="15">
        <v>10</v>
      </c>
      <c r="L62" s="16" t="s">
        <v>39</v>
      </c>
      <c r="M62" s="36">
        <f t="shared" si="0"/>
        <v>0</v>
      </c>
      <c r="N62" s="50">
        <v>14.75</v>
      </c>
      <c r="O62" s="51">
        <f t="shared" si="1"/>
        <v>0</v>
      </c>
    </row>
    <row r="63" spans="2:15" ht="15.75" customHeight="1">
      <c r="B63" s="149" t="s">
        <v>96</v>
      </c>
      <c r="C63" s="149"/>
      <c r="D63" s="149"/>
      <c r="E63" s="12" t="s">
        <v>44</v>
      </c>
      <c r="F63" s="13" t="s">
        <v>36</v>
      </c>
      <c r="G63" s="150" t="s">
        <v>97</v>
      </c>
      <c r="H63" s="150"/>
      <c r="I63" s="92"/>
      <c r="J63" s="14" t="s">
        <v>38</v>
      </c>
      <c r="K63" s="15">
        <v>10</v>
      </c>
      <c r="L63" s="16" t="s">
        <v>39</v>
      </c>
      <c r="M63" s="36">
        <f t="shared" si="0"/>
        <v>0</v>
      </c>
      <c r="N63" s="50">
        <v>14.75</v>
      </c>
      <c r="O63" s="51">
        <f t="shared" si="1"/>
        <v>0</v>
      </c>
    </row>
    <row r="64" spans="2:15" ht="15.75" customHeight="1">
      <c r="B64" s="149" t="s">
        <v>98</v>
      </c>
      <c r="C64" s="149"/>
      <c r="D64" s="149"/>
      <c r="E64" s="12" t="s">
        <v>44</v>
      </c>
      <c r="F64" s="21"/>
      <c r="G64" s="150" t="s">
        <v>99</v>
      </c>
      <c r="H64" s="150"/>
      <c r="I64" s="92"/>
      <c r="J64" s="14" t="s">
        <v>38</v>
      </c>
      <c r="K64" s="15">
        <v>10</v>
      </c>
      <c r="L64" s="16" t="s">
        <v>39</v>
      </c>
      <c r="M64" s="36">
        <f t="shared" si="0"/>
        <v>0</v>
      </c>
      <c r="N64" s="50">
        <v>14.75</v>
      </c>
      <c r="O64" s="51">
        <f t="shared" si="1"/>
        <v>0</v>
      </c>
    </row>
    <row r="65" spans="2:15" ht="15.75" customHeight="1">
      <c r="B65" s="149" t="s">
        <v>100</v>
      </c>
      <c r="C65" s="149"/>
      <c r="D65" s="149"/>
      <c r="E65" s="12" t="s">
        <v>44</v>
      </c>
      <c r="F65" s="21"/>
      <c r="G65" s="150" t="s">
        <v>101</v>
      </c>
      <c r="H65" s="150"/>
      <c r="I65" s="92"/>
      <c r="J65" s="14" t="s">
        <v>38</v>
      </c>
      <c r="K65" s="15">
        <v>10</v>
      </c>
      <c r="L65" s="16" t="s">
        <v>39</v>
      </c>
      <c r="M65" s="36">
        <f t="shared" si="0"/>
        <v>0</v>
      </c>
      <c r="N65" s="50">
        <v>14.75</v>
      </c>
      <c r="O65" s="51">
        <f t="shared" si="1"/>
        <v>0</v>
      </c>
    </row>
    <row r="66" spans="2:15" ht="15.75" customHeight="1">
      <c r="B66" s="149" t="s">
        <v>102</v>
      </c>
      <c r="C66" s="149"/>
      <c r="D66" s="149"/>
      <c r="E66" s="12" t="s">
        <v>44</v>
      </c>
      <c r="F66" s="13" t="s">
        <v>36</v>
      </c>
      <c r="G66" s="150" t="s">
        <v>103</v>
      </c>
      <c r="H66" s="150"/>
      <c r="I66" s="92"/>
      <c r="J66" s="14" t="s">
        <v>38</v>
      </c>
      <c r="K66" s="15">
        <v>10</v>
      </c>
      <c r="L66" s="16" t="s">
        <v>39</v>
      </c>
      <c r="M66" s="36">
        <f t="shared" si="0"/>
        <v>0</v>
      </c>
      <c r="N66" s="50">
        <v>14.75</v>
      </c>
      <c r="O66" s="51">
        <f t="shared" si="1"/>
        <v>0</v>
      </c>
    </row>
    <row r="67" spans="2:15" ht="15.75" customHeight="1">
      <c r="B67" s="149" t="s">
        <v>104</v>
      </c>
      <c r="C67" s="149"/>
      <c r="D67" s="149"/>
      <c r="E67" s="12" t="s">
        <v>44</v>
      </c>
      <c r="F67" s="21"/>
      <c r="G67" s="150" t="s">
        <v>105</v>
      </c>
      <c r="H67" s="150"/>
      <c r="I67" s="92"/>
      <c r="J67" s="14" t="s">
        <v>38</v>
      </c>
      <c r="K67" s="15">
        <v>10</v>
      </c>
      <c r="L67" s="16" t="s">
        <v>39</v>
      </c>
      <c r="M67" s="36">
        <f t="shared" si="0"/>
        <v>0</v>
      </c>
      <c r="N67" s="50">
        <v>14.75</v>
      </c>
      <c r="O67" s="51">
        <f t="shared" si="1"/>
        <v>0</v>
      </c>
    </row>
    <row r="68" spans="2:15" ht="15.75" customHeight="1">
      <c r="B68" s="149" t="s">
        <v>106</v>
      </c>
      <c r="C68" s="149"/>
      <c r="D68" s="149"/>
      <c r="E68" s="12" t="s">
        <v>44</v>
      </c>
      <c r="F68" s="13" t="s">
        <v>36</v>
      </c>
      <c r="G68" s="150" t="s">
        <v>107</v>
      </c>
      <c r="H68" s="150"/>
      <c r="I68" s="92"/>
      <c r="J68" s="14" t="s">
        <v>38</v>
      </c>
      <c r="K68" s="15">
        <v>10</v>
      </c>
      <c r="L68" s="16" t="s">
        <v>39</v>
      </c>
      <c r="M68" s="36">
        <f t="shared" si="0"/>
        <v>0</v>
      </c>
      <c r="N68" s="50">
        <v>14.75</v>
      </c>
      <c r="O68" s="51">
        <f t="shared" si="1"/>
        <v>0</v>
      </c>
    </row>
    <row r="69" spans="2:15" ht="15.75" customHeight="1">
      <c r="B69" s="149" t="s">
        <v>108</v>
      </c>
      <c r="C69" s="149"/>
      <c r="D69" s="149"/>
      <c r="E69" s="12" t="s">
        <v>44</v>
      </c>
      <c r="F69" s="21"/>
      <c r="G69" s="150" t="s">
        <v>109</v>
      </c>
      <c r="H69" s="150"/>
      <c r="I69" s="92"/>
      <c r="J69" s="14" t="s">
        <v>38</v>
      </c>
      <c r="K69" s="15">
        <v>10</v>
      </c>
      <c r="L69" s="16" t="s">
        <v>39</v>
      </c>
      <c r="M69" s="36">
        <f t="shared" si="0"/>
        <v>0</v>
      </c>
      <c r="N69" s="50">
        <v>14.75</v>
      </c>
      <c r="O69" s="51">
        <f t="shared" si="1"/>
        <v>0</v>
      </c>
    </row>
    <row r="70" spans="2:15" ht="15.75" customHeight="1">
      <c r="B70" s="149" t="s">
        <v>110</v>
      </c>
      <c r="C70" s="149"/>
      <c r="D70" s="149"/>
      <c r="E70" s="12" t="s">
        <v>44</v>
      </c>
      <c r="F70" s="13" t="s">
        <v>36</v>
      </c>
      <c r="G70" s="150" t="s">
        <v>111</v>
      </c>
      <c r="H70" s="150"/>
      <c r="I70" s="92"/>
      <c r="J70" s="14" t="s">
        <v>38</v>
      </c>
      <c r="K70" s="15">
        <v>10</v>
      </c>
      <c r="L70" s="16" t="s">
        <v>39</v>
      </c>
      <c r="M70" s="36">
        <f t="shared" si="0"/>
        <v>0</v>
      </c>
      <c r="N70" s="50">
        <v>14.75</v>
      </c>
      <c r="O70" s="51">
        <f t="shared" si="1"/>
        <v>0</v>
      </c>
    </row>
    <row r="71" spans="2:15" ht="15.75" customHeight="1">
      <c r="B71" s="149" t="s">
        <v>112</v>
      </c>
      <c r="C71" s="149"/>
      <c r="D71" s="149"/>
      <c r="E71" s="12" t="s">
        <v>44</v>
      </c>
      <c r="F71" s="21"/>
      <c r="G71" s="150" t="s">
        <v>113</v>
      </c>
      <c r="H71" s="150"/>
      <c r="I71" s="92"/>
      <c r="J71" s="14" t="s">
        <v>38</v>
      </c>
      <c r="K71" s="15">
        <v>10</v>
      </c>
      <c r="L71" s="16" t="s">
        <v>39</v>
      </c>
      <c r="M71" s="36">
        <f t="shared" si="0"/>
        <v>0</v>
      </c>
      <c r="N71" s="50">
        <v>14.75</v>
      </c>
      <c r="O71" s="51">
        <f t="shared" si="1"/>
        <v>0</v>
      </c>
    </row>
    <row r="72" spans="2:15" ht="15.75" customHeight="1">
      <c r="B72" s="149" t="s">
        <v>114</v>
      </c>
      <c r="C72" s="149"/>
      <c r="D72" s="149"/>
      <c r="E72" s="12" t="s">
        <v>44</v>
      </c>
      <c r="F72" s="21"/>
      <c r="G72" s="150" t="s">
        <v>115</v>
      </c>
      <c r="H72" s="150"/>
      <c r="I72" s="92"/>
      <c r="J72" s="14" t="s">
        <v>38</v>
      </c>
      <c r="K72" s="15">
        <v>10</v>
      </c>
      <c r="L72" s="16" t="s">
        <v>39</v>
      </c>
      <c r="M72" s="36">
        <f t="shared" si="0"/>
        <v>0</v>
      </c>
      <c r="N72" s="50">
        <v>14.75</v>
      </c>
      <c r="O72" s="51">
        <f t="shared" si="1"/>
        <v>0</v>
      </c>
    </row>
    <row r="73" spans="2:15" ht="15.75" customHeight="1">
      <c r="B73" s="149" t="s">
        <v>116</v>
      </c>
      <c r="C73" s="149"/>
      <c r="D73" s="149"/>
      <c r="E73" s="12" t="s">
        <v>44</v>
      </c>
      <c r="F73" s="13" t="s">
        <v>36</v>
      </c>
      <c r="G73" s="150" t="s">
        <v>117</v>
      </c>
      <c r="H73" s="150"/>
      <c r="I73" s="92"/>
      <c r="J73" s="14" t="s">
        <v>38</v>
      </c>
      <c r="K73" s="15">
        <v>10</v>
      </c>
      <c r="L73" s="16" t="s">
        <v>39</v>
      </c>
      <c r="M73" s="36">
        <f t="shared" si="0"/>
        <v>0</v>
      </c>
      <c r="N73" s="50">
        <v>14.75</v>
      </c>
      <c r="O73" s="51">
        <f t="shared" si="1"/>
        <v>0</v>
      </c>
    </row>
    <row r="74" spans="2:15" ht="15.75" customHeight="1">
      <c r="B74" s="149" t="s">
        <v>118</v>
      </c>
      <c r="C74" s="149"/>
      <c r="D74" s="149"/>
      <c r="E74" s="12" t="s">
        <v>44</v>
      </c>
      <c r="F74" s="13" t="s">
        <v>36</v>
      </c>
      <c r="G74" s="150" t="s">
        <v>119</v>
      </c>
      <c r="H74" s="150"/>
      <c r="I74" s="92"/>
      <c r="J74" s="14" t="s">
        <v>38</v>
      </c>
      <c r="K74" s="15">
        <v>10</v>
      </c>
      <c r="L74" s="16" t="s">
        <v>39</v>
      </c>
      <c r="M74" s="36">
        <f t="shared" si="0"/>
        <v>0</v>
      </c>
      <c r="N74" s="50">
        <v>14.75</v>
      </c>
      <c r="O74" s="51">
        <f t="shared" si="1"/>
        <v>0</v>
      </c>
    </row>
    <row r="75" spans="2:15" ht="15.75" customHeight="1">
      <c r="B75" s="149" t="s">
        <v>120</v>
      </c>
      <c r="C75" s="149"/>
      <c r="D75" s="149"/>
      <c r="E75" s="12" t="s">
        <v>44</v>
      </c>
      <c r="F75" s="21"/>
      <c r="G75" s="150" t="s">
        <v>121</v>
      </c>
      <c r="H75" s="150"/>
      <c r="I75" s="92"/>
      <c r="J75" s="14" t="s">
        <v>38</v>
      </c>
      <c r="K75" s="15">
        <v>10</v>
      </c>
      <c r="L75" s="16" t="s">
        <v>39</v>
      </c>
      <c r="M75" s="36">
        <f t="shared" si="0"/>
        <v>0</v>
      </c>
      <c r="N75" s="50">
        <v>14.75</v>
      </c>
      <c r="O75" s="51">
        <f t="shared" si="1"/>
        <v>0</v>
      </c>
    </row>
    <row r="76" spans="2:15" ht="15.75" customHeight="1">
      <c r="B76" s="149" t="s">
        <v>122</v>
      </c>
      <c r="C76" s="149"/>
      <c r="D76" s="149"/>
      <c r="E76" s="12" t="s">
        <v>44</v>
      </c>
      <c r="F76" s="13" t="s">
        <v>36</v>
      </c>
      <c r="G76" s="150" t="s">
        <v>123</v>
      </c>
      <c r="H76" s="150"/>
      <c r="I76" s="92"/>
      <c r="J76" s="14" t="s">
        <v>38</v>
      </c>
      <c r="K76" s="15">
        <v>10</v>
      </c>
      <c r="L76" s="16" t="s">
        <v>39</v>
      </c>
      <c r="M76" s="36">
        <f t="shared" si="0"/>
        <v>0</v>
      </c>
      <c r="N76" s="50">
        <v>14.75</v>
      </c>
      <c r="O76" s="51">
        <f t="shared" si="1"/>
        <v>0</v>
      </c>
    </row>
    <row r="77" spans="2:15" ht="15.75" customHeight="1">
      <c r="B77" s="149" t="s">
        <v>124</v>
      </c>
      <c r="C77" s="149"/>
      <c r="D77" s="149"/>
      <c r="E77" s="12" t="s">
        <v>44</v>
      </c>
      <c r="F77" s="21"/>
      <c r="G77" s="150" t="s">
        <v>125</v>
      </c>
      <c r="H77" s="150"/>
      <c r="I77" s="92"/>
      <c r="J77" s="14" t="s">
        <v>38</v>
      </c>
      <c r="K77" s="15">
        <v>10</v>
      </c>
      <c r="L77" s="16" t="s">
        <v>39</v>
      </c>
      <c r="M77" s="36">
        <f t="shared" si="0"/>
        <v>0</v>
      </c>
      <c r="N77" s="50">
        <v>14.75</v>
      </c>
      <c r="O77" s="51">
        <f t="shared" si="1"/>
        <v>0</v>
      </c>
    </row>
    <row r="78" spans="2:15" ht="15.75" customHeight="1">
      <c r="B78" s="149" t="s">
        <v>126</v>
      </c>
      <c r="C78" s="149"/>
      <c r="D78" s="149"/>
      <c r="E78" s="12" t="s">
        <v>44</v>
      </c>
      <c r="F78" s="13" t="s">
        <v>36</v>
      </c>
      <c r="G78" s="150" t="s">
        <v>127</v>
      </c>
      <c r="H78" s="150"/>
      <c r="I78" s="92"/>
      <c r="J78" s="14" t="s">
        <v>38</v>
      </c>
      <c r="K78" s="15">
        <v>10</v>
      </c>
      <c r="L78" s="16" t="s">
        <v>39</v>
      </c>
      <c r="M78" s="36">
        <f t="shared" si="0"/>
        <v>0</v>
      </c>
      <c r="N78" s="50">
        <v>14.75</v>
      </c>
      <c r="O78" s="51">
        <f t="shared" si="1"/>
        <v>0</v>
      </c>
    </row>
    <row r="79" spans="2:15" ht="15.75" customHeight="1">
      <c r="B79" s="149" t="s">
        <v>128</v>
      </c>
      <c r="C79" s="149"/>
      <c r="D79" s="149"/>
      <c r="E79" s="12" t="s">
        <v>44</v>
      </c>
      <c r="F79" s="21"/>
      <c r="G79" s="150" t="s">
        <v>129</v>
      </c>
      <c r="H79" s="150"/>
      <c r="I79" s="92"/>
      <c r="J79" s="14" t="s">
        <v>38</v>
      </c>
      <c r="K79" s="15">
        <v>10</v>
      </c>
      <c r="L79" s="16" t="s">
        <v>39</v>
      </c>
      <c r="M79" s="36">
        <f t="shared" si="0"/>
        <v>0</v>
      </c>
      <c r="N79" s="50">
        <v>14.75</v>
      </c>
      <c r="O79" s="51">
        <f t="shared" si="1"/>
        <v>0</v>
      </c>
    </row>
    <row r="80" spans="2:15" ht="15.75" customHeight="1">
      <c r="B80" s="149" t="s">
        <v>130</v>
      </c>
      <c r="C80" s="149"/>
      <c r="D80" s="149"/>
      <c r="E80" s="12" t="s">
        <v>44</v>
      </c>
      <c r="F80" s="21"/>
      <c r="G80" s="150" t="s">
        <v>131</v>
      </c>
      <c r="H80" s="150"/>
      <c r="I80" s="92"/>
      <c r="J80" s="14" t="s">
        <v>38</v>
      </c>
      <c r="K80" s="15">
        <v>10</v>
      </c>
      <c r="L80" s="16" t="s">
        <v>39</v>
      </c>
      <c r="M80" s="36">
        <f t="shared" si="0"/>
        <v>0</v>
      </c>
      <c r="N80" s="50">
        <v>14.75</v>
      </c>
      <c r="O80" s="51">
        <f t="shared" si="1"/>
        <v>0</v>
      </c>
    </row>
    <row r="81" spans="2:15" ht="15.75" customHeight="1">
      <c r="B81" s="149" t="s">
        <v>132</v>
      </c>
      <c r="C81" s="149"/>
      <c r="D81" s="149"/>
      <c r="E81" s="12" t="s">
        <v>44</v>
      </c>
      <c r="F81" s="21"/>
      <c r="G81" s="150" t="s">
        <v>133</v>
      </c>
      <c r="H81" s="150"/>
      <c r="I81" s="92"/>
      <c r="J81" s="14" t="s">
        <v>38</v>
      </c>
      <c r="K81" s="15">
        <v>10</v>
      </c>
      <c r="L81" s="16" t="s">
        <v>39</v>
      </c>
      <c r="M81" s="36">
        <f t="shared" si="0"/>
        <v>0</v>
      </c>
      <c r="N81" s="50">
        <v>14.75</v>
      </c>
      <c r="O81" s="51">
        <f t="shared" si="1"/>
        <v>0</v>
      </c>
    </row>
    <row r="82" spans="2:15" ht="15.75" customHeight="1">
      <c r="B82" s="149" t="s">
        <v>134</v>
      </c>
      <c r="C82" s="149"/>
      <c r="D82" s="149"/>
      <c r="E82" s="12" t="s">
        <v>44</v>
      </c>
      <c r="F82" s="21"/>
      <c r="G82" s="150" t="s">
        <v>135</v>
      </c>
      <c r="H82" s="150"/>
      <c r="I82" s="92"/>
      <c r="J82" s="14" t="s">
        <v>38</v>
      </c>
      <c r="K82" s="15">
        <v>10</v>
      </c>
      <c r="L82" s="16" t="s">
        <v>39</v>
      </c>
      <c r="M82" s="36">
        <f t="shared" si="0"/>
        <v>0</v>
      </c>
      <c r="N82" s="50">
        <v>14.75</v>
      </c>
      <c r="O82" s="51">
        <f t="shared" si="1"/>
        <v>0</v>
      </c>
    </row>
    <row r="83" spans="2:15" ht="15.75" customHeight="1">
      <c r="B83" s="149" t="s">
        <v>136</v>
      </c>
      <c r="C83" s="149"/>
      <c r="D83" s="149"/>
      <c r="E83" s="12" t="s">
        <v>44</v>
      </c>
      <c r="F83" s="21"/>
      <c r="G83" s="150" t="s">
        <v>137</v>
      </c>
      <c r="H83" s="150"/>
      <c r="I83" s="92"/>
      <c r="J83" s="14" t="s">
        <v>38</v>
      </c>
      <c r="K83" s="15">
        <v>10</v>
      </c>
      <c r="L83" s="16" t="s">
        <v>39</v>
      </c>
      <c r="M83" s="36">
        <f t="shared" si="0"/>
        <v>0</v>
      </c>
      <c r="N83" s="50">
        <v>14.75</v>
      </c>
      <c r="O83" s="51">
        <f t="shared" si="1"/>
        <v>0</v>
      </c>
    </row>
    <row r="84" spans="2:15" ht="15.75" customHeight="1">
      <c r="B84" s="149" t="s">
        <v>138</v>
      </c>
      <c r="C84" s="149"/>
      <c r="D84" s="149"/>
      <c r="E84" s="12" t="s">
        <v>44</v>
      </c>
      <c r="F84" s="21"/>
      <c r="G84" s="150" t="s">
        <v>139</v>
      </c>
      <c r="H84" s="150"/>
      <c r="I84" s="92"/>
      <c r="J84" s="14" t="s">
        <v>38</v>
      </c>
      <c r="K84" s="15">
        <v>10</v>
      </c>
      <c r="L84" s="16" t="s">
        <v>39</v>
      </c>
      <c r="M84" s="36">
        <f t="shared" si="0"/>
        <v>0</v>
      </c>
      <c r="N84" s="50">
        <v>14.75</v>
      </c>
      <c r="O84" s="51">
        <f t="shared" si="1"/>
        <v>0</v>
      </c>
    </row>
    <row r="85" spans="2:15" ht="15.75" customHeight="1">
      <c r="B85" s="149" t="s">
        <v>140</v>
      </c>
      <c r="C85" s="149"/>
      <c r="D85" s="149"/>
      <c r="E85" s="12" t="s">
        <v>44</v>
      </c>
      <c r="F85" s="13" t="s">
        <v>36</v>
      </c>
      <c r="G85" s="150" t="s">
        <v>141</v>
      </c>
      <c r="H85" s="150"/>
      <c r="I85" s="92"/>
      <c r="J85" s="14" t="s">
        <v>38</v>
      </c>
      <c r="K85" s="15">
        <v>10</v>
      </c>
      <c r="L85" s="16" t="s">
        <v>39</v>
      </c>
      <c r="M85" s="36">
        <f t="shared" si="0"/>
        <v>0</v>
      </c>
      <c r="N85" s="50">
        <v>14.75</v>
      </c>
      <c r="O85" s="51">
        <f t="shared" si="1"/>
        <v>0</v>
      </c>
    </row>
    <row r="86" spans="2:15" ht="15.75" customHeight="1">
      <c r="B86" s="149" t="s">
        <v>142</v>
      </c>
      <c r="C86" s="149"/>
      <c r="D86" s="149"/>
      <c r="E86" s="12" t="s">
        <v>44</v>
      </c>
      <c r="F86" s="21"/>
      <c r="G86" s="150" t="s">
        <v>143</v>
      </c>
      <c r="H86" s="150"/>
      <c r="I86" s="92"/>
      <c r="J86" s="14" t="s">
        <v>38</v>
      </c>
      <c r="K86" s="15">
        <v>10</v>
      </c>
      <c r="L86" s="16" t="s">
        <v>39</v>
      </c>
      <c r="M86" s="36">
        <f t="shared" si="0"/>
        <v>0</v>
      </c>
      <c r="N86" s="50">
        <v>14.75</v>
      </c>
      <c r="O86" s="51">
        <f t="shared" si="1"/>
        <v>0</v>
      </c>
    </row>
    <row r="87" spans="2:15" ht="15.75" customHeight="1">
      <c r="B87" s="149" t="s">
        <v>144</v>
      </c>
      <c r="C87" s="149"/>
      <c r="D87" s="149"/>
      <c r="E87" s="12" t="s">
        <v>44</v>
      </c>
      <c r="F87" s="21"/>
      <c r="G87" s="150" t="s">
        <v>145</v>
      </c>
      <c r="H87" s="150"/>
      <c r="I87" s="92"/>
      <c r="J87" s="14" t="s">
        <v>38</v>
      </c>
      <c r="K87" s="15">
        <v>10</v>
      </c>
      <c r="L87" s="16" t="s">
        <v>39</v>
      </c>
      <c r="M87" s="36">
        <f t="shared" si="0"/>
        <v>0</v>
      </c>
      <c r="N87" s="50">
        <v>11.9</v>
      </c>
      <c r="O87" s="51">
        <f t="shared" si="1"/>
        <v>0</v>
      </c>
    </row>
    <row r="88" spans="2:15" ht="15.75" customHeight="1">
      <c r="B88" s="149" t="s">
        <v>146</v>
      </c>
      <c r="C88" s="149"/>
      <c r="D88" s="149"/>
      <c r="E88" s="12" t="s">
        <v>44</v>
      </c>
      <c r="F88" s="21"/>
      <c r="G88" s="150" t="s">
        <v>147</v>
      </c>
      <c r="H88" s="150"/>
      <c r="I88" s="92"/>
      <c r="J88" s="14" t="s">
        <v>38</v>
      </c>
      <c r="K88" s="15">
        <v>10</v>
      </c>
      <c r="L88" s="16" t="s">
        <v>39</v>
      </c>
      <c r="M88" s="36">
        <f t="shared" si="0"/>
        <v>0</v>
      </c>
      <c r="N88" s="50">
        <v>11.9</v>
      </c>
      <c r="O88" s="51">
        <f t="shared" si="1"/>
        <v>0</v>
      </c>
    </row>
    <row r="89" spans="2:15" ht="15.75" customHeight="1">
      <c r="B89" s="149" t="s">
        <v>148</v>
      </c>
      <c r="C89" s="149"/>
      <c r="D89" s="149"/>
      <c r="E89" s="12" t="s">
        <v>44</v>
      </c>
      <c r="F89" s="21"/>
      <c r="G89" s="150" t="s">
        <v>149</v>
      </c>
      <c r="H89" s="150"/>
      <c r="I89" s="92"/>
      <c r="J89" s="14" t="s">
        <v>38</v>
      </c>
      <c r="K89" s="15">
        <v>10</v>
      </c>
      <c r="L89" s="16" t="s">
        <v>39</v>
      </c>
      <c r="M89" s="36">
        <f t="shared" si="0"/>
        <v>0</v>
      </c>
      <c r="N89" s="50">
        <v>11.9</v>
      </c>
      <c r="O89" s="51">
        <f t="shared" si="1"/>
        <v>0</v>
      </c>
    </row>
    <row r="90" spans="2:15" ht="15.75" customHeight="1">
      <c r="B90" s="149" t="s">
        <v>150</v>
      </c>
      <c r="C90" s="149"/>
      <c r="D90" s="149"/>
      <c r="E90" s="12" t="s">
        <v>44</v>
      </c>
      <c r="F90" s="21"/>
      <c r="G90" s="150" t="s">
        <v>151</v>
      </c>
      <c r="H90" s="150"/>
      <c r="I90" s="92"/>
      <c r="J90" s="14" t="s">
        <v>38</v>
      </c>
      <c r="K90" s="15">
        <v>10</v>
      </c>
      <c r="L90" s="16" t="s">
        <v>39</v>
      </c>
      <c r="M90" s="36">
        <f t="shared" si="0"/>
        <v>0</v>
      </c>
      <c r="N90" s="50">
        <v>11.9</v>
      </c>
      <c r="O90" s="51">
        <f t="shared" si="1"/>
        <v>0</v>
      </c>
    </row>
    <row r="91" spans="2:15" ht="15.75" customHeight="1">
      <c r="B91" s="149" t="s">
        <v>152</v>
      </c>
      <c r="C91" s="149"/>
      <c r="D91" s="149"/>
      <c r="E91" s="12" t="s">
        <v>44</v>
      </c>
      <c r="F91" s="21"/>
      <c r="G91" s="150" t="s">
        <v>153</v>
      </c>
      <c r="H91" s="150"/>
      <c r="I91" s="92"/>
      <c r="J91" s="14" t="s">
        <v>38</v>
      </c>
      <c r="K91" s="15">
        <v>10</v>
      </c>
      <c r="L91" s="16" t="s">
        <v>39</v>
      </c>
      <c r="M91" s="36">
        <f t="shared" si="0"/>
        <v>0</v>
      </c>
      <c r="N91" s="50">
        <v>11.9</v>
      </c>
      <c r="O91" s="51">
        <f t="shared" si="1"/>
        <v>0</v>
      </c>
    </row>
    <row r="92" spans="2:15" ht="15.75" customHeight="1">
      <c r="B92" s="149" t="s">
        <v>154</v>
      </c>
      <c r="C92" s="149"/>
      <c r="D92" s="149"/>
      <c r="E92" s="12" t="s">
        <v>44</v>
      </c>
      <c r="F92" s="21"/>
      <c r="G92" s="150" t="s">
        <v>155</v>
      </c>
      <c r="H92" s="150"/>
      <c r="I92" s="92"/>
      <c r="J92" s="14" t="s">
        <v>38</v>
      </c>
      <c r="K92" s="15">
        <v>10</v>
      </c>
      <c r="L92" s="16" t="s">
        <v>39</v>
      </c>
      <c r="M92" s="36">
        <f t="shared" si="0"/>
        <v>0</v>
      </c>
      <c r="N92" s="50">
        <v>11.9</v>
      </c>
      <c r="O92" s="51">
        <f t="shared" si="1"/>
        <v>0</v>
      </c>
    </row>
    <row r="93" spans="2:15" ht="15.75" customHeight="1">
      <c r="B93" s="149" t="s">
        <v>156</v>
      </c>
      <c r="C93" s="149"/>
      <c r="D93" s="149"/>
      <c r="E93" s="12" t="s">
        <v>44</v>
      </c>
      <c r="F93" s="21"/>
      <c r="G93" s="150" t="s">
        <v>157</v>
      </c>
      <c r="H93" s="150"/>
      <c r="I93" s="92"/>
      <c r="J93" s="14" t="s">
        <v>38</v>
      </c>
      <c r="K93" s="15">
        <v>10</v>
      </c>
      <c r="L93" s="16" t="s">
        <v>39</v>
      </c>
      <c r="M93" s="36">
        <f t="shared" si="0"/>
        <v>0</v>
      </c>
      <c r="N93" s="50">
        <v>11.9</v>
      </c>
      <c r="O93" s="51">
        <f t="shared" si="1"/>
        <v>0</v>
      </c>
    </row>
    <row r="94" spans="2:15" ht="15.75" customHeight="1">
      <c r="B94" s="149" t="s">
        <v>158</v>
      </c>
      <c r="C94" s="149"/>
      <c r="D94" s="149"/>
      <c r="E94" s="12" t="s">
        <v>44</v>
      </c>
      <c r="F94" s="21"/>
      <c r="G94" s="150" t="s">
        <v>159</v>
      </c>
      <c r="H94" s="150"/>
      <c r="I94" s="92"/>
      <c r="J94" s="14" t="s">
        <v>38</v>
      </c>
      <c r="K94" s="15">
        <v>10</v>
      </c>
      <c r="L94" s="16" t="s">
        <v>39</v>
      </c>
      <c r="M94" s="36">
        <f t="shared" si="0"/>
        <v>0</v>
      </c>
      <c r="N94" s="50">
        <v>11.9</v>
      </c>
      <c r="O94" s="51">
        <f t="shared" si="1"/>
        <v>0</v>
      </c>
    </row>
    <row r="95" spans="2:15" ht="15.75" customHeight="1">
      <c r="B95" s="149" t="s">
        <v>160</v>
      </c>
      <c r="C95" s="149"/>
      <c r="D95" s="149"/>
      <c r="E95" s="12" t="s">
        <v>44</v>
      </c>
      <c r="F95" s="21"/>
      <c r="G95" s="150" t="s">
        <v>161</v>
      </c>
      <c r="H95" s="150"/>
      <c r="I95" s="92"/>
      <c r="J95" s="14" t="s">
        <v>38</v>
      </c>
      <c r="K95" s="15">
        <v>10</v>
      </c>
      <c r="L95" s="16" t="s">
        <v>39</v>
      </c>
      <c r="M95" s="36">
        <f t="shared" si="0"/>
        <v>0</v>
      </c>
      <c r="N95" s="50">
        <v>11.9</v>
      </c>
      <c r="O95" s="51">
        <f t="shared" si="1"/>
        <v>0</v>
      </c>
    </row>
    <row r="96" spans="2:15" ht="15.75" customHeight="1">
      <c r="B96" s="149" t="s">
        <v>162</v>
      </c>
      <c r="C96" s="149"/>
      <c r="D96" s="149"/>
      <c r="E96" s="12" t="s">
        <v>44</v>
      </c>
      <c r="F96" s="13" t="s">
        <v>36</v>
      </c>
      <c r="G96" s="150" t="s">
        <v>163</v>
      </c>
      <c r="H96" s="150"/>
      <c r="I96" s="92"/>
      <c r="J96" s="14" t="s">
        <v>38</v>
      </c>
      <c r="K96" s="15">
        <v>10</v>
      </c>
      <c r="L96" s="16" t="s">
        <v>39</v>
      </c>
      <c r="M96" s="36">
        <f t="shared" si="0"/>
        <v>0</v>
      </c>
      <c r="N96" s="50">
        <v>11.9</v>
      </c>
      <c r="O96" s="51">
        <f t="shared" si="1"/>
        <v>0</v>
      </c>
    </row>
    <row r="97" spans="2:15" ht="15.75" customHeight="1">
      <c r="B97" s="149" t="s">
        <v>164</v>
      </c>
      <c r="C97" s="149"/>
      <c r="D97" s="149"/>
      <c r="E97" s="12" t="s">
        <v>44</v>
      </c>
      <c r="F97" s="21"/>
      <c r="G97" s="150" t="s">
        <v>165</v>
      </c>
      <c r="H97" s="150"/>
      <c r="I97" s="92"/>
      <c r="J97" s="14" t="s">
        <v>38</v>
      </c>
      <c r="K97" s="15">
        <v>10</v>
      </c>
      <c r="L97" s="16" t="s">
        <v>39</v>
      </c>
      <c r="M97" s="36">
        <f t="shared" si="0"/>
        <v>0</v>
      </c>
      <c r="N97" s="50">
        <v>11.9</v>
      </c>
      <c r="O97" s="51">
        <f t="shared" si="1"/>
        <v>0</v>
      </c>
    </row>
    <row r="98" spans="2:15" ht="15.75" customHeight="1">
      <c r="B98" s="149" t="s">
        <v>166</v>
      </c>
      <c r="C98" s="149"/>
      <c r="D98" s="149"/>
      <c r="E98" s="12" t="s">
        <v>44</v>
      </c>
      <c r="F98" s="21"/>
      <c r="G98" s="150" t="s">
        <v>167</v>
      </c>
      <c r="H98" s="150"/>
      <c r="I98" s="92"/>
      <c r="J98" s="14" t="s">
        <v>38</v>
      </c>
      <c r="K98" s="15">
        <v>10</v>
      </c>
      <c r="L98" s="16" t="s">
        <v>39</v>
      </c>
      <c r="M98" s="36">
        <f t="shared" si="0"/>
        <v>0</v>
      </c>
      <c r="N98" s="50">
        <v>11.9</v>
      </c>
      <c r="O98" s="51">
        <f t="shared" si="1"/>
        <v>0</v>
      </c>
    </row>
    <row r="99" spans="2:15" ht="15.75" customHeight="1">
      <c r="B99" s="149" t="s">
        <v>168</v>
      </c>
      <c r="C99" s="149"/>
      <c r="D99" s="149"/>
      <c r="E99" s="12" t="s">
        <v>44</v>
      </c>
      <c r="F99" s="21"/>
      <c r="G99" s="150" t="s">
        <v>169</v>
      </c>
      <c r="H99" s="150"/>
      <c r="I99" s="92"/>
      <c r="J99" s="14" t="s">
        <v>38</v>
      </c>
      <c r="K99" s="15">
        <v>10</v>
      </c>
      <c r="L99" s="16" t="s">
        <v>39</v>
      </c>
      <c r="M99" s="36">
        <f t="shared" si="0"/>
        <v>0</v>
      </c>
      <c r="N99" s="50">
        <v>11.9</v>
      </c>
      <c r="O99" s="51">
        <f t="shared" si="1"/>
        <v>0</v>
      </c>
    </row>
    <row r="100" spans="2:15" ht="15.75" customHeight="1">
      <c r="B100" s="149" t="s">
        <v>170</v>
      </c>
      <c r="C100" s="149"/>
      <c r="D100" s="149"/>
      <c r="E100" s="12" t="s">
        <v>44</v>
      </c>
      <c r="F100" s="21"/>
      <c r="G100" s="150" t="s">
        <v>171</v>
      </c>
      <c r="H100" s="150"/>
      <c r="I100" s="92"/>
      <c r="J100" s="14" t="s">
        <v>38</v>
      </c>
      <c r="K100" s="15">
        <v>10</v>
      </c>
      <c r="L100" s="16" t="s">
        <v>39</v>
      </c>
      <c r="M100" s="36">
        <f t="shared" si="0"/>
        <v>0</v>
      </c>
      <c r="N100" s="50">
        <v>11.9</v>
      </c>
      <c r="O100" s="51">
        <f t="shared" si="1"/>
        <v>0</v>
      </c>
    </row>
    <row r="101" spans="2:15" ht="15.75" customHeight="1">
      <c r="B101" s="149" t="s">
        <v>172</v>
      </c>
      <c r="C101" s="149"/>
      <c r="D101" s="149"/>
      <c r="E101" s="12" t="s">
        <v>44</v>
      </c>
      <c r="F101" s="21"/>
      <c r="G101" s="150" t="s">
        <v>173</v>
      </c>
      <c r="H101" s="150"/>
      <c r="I101" s="92"/>
      <c r="J101" s="14" t="s">
        <v>38</v>
      </c>
      <c r="K101" s="15">
        <v>10</v>
      </c>
      <c r="L101" s="16" t="s">
        <v>39</v>
      </c>
      <c r="M101" s="36">
        <f aca="true" t="shared" si="2" ref="M101:M164">I101*K101</f>
        <v>0</v>
      </c>
      <c r="N101" s="50">
        <v>11.9</v>
      </c>
      <c r="O101" s="51">
        <f aca="true" t="shared" si="3" ref="O101:O164">M101*N101/1</f>
        <v>0</v>
      </c>
    </row>
    <row r="102" spans="2:15" ht="15.75" customHeight="1">
      <c r="B102" s="149" t="s">
        <v>174</v>
      </c>
      <c r="C102" s="149"/>
      <c r="D102" s="149"/>
      <c r="E102" s="12" t="s">
        <v>44</v>
      </c>
      <c r="F102" s="21"/>
      <c r="G102" s="150" t="s">
        <v>175</v>
      </c>
      <c r="H102" s="150"/>
      <c r="I102" s="92"/>
      <c r="J102" s="14" t="s">
        <v>38</v>
      </c>
      <c r="K102" s="15">
        <v>10</v>
      </c>
      <c r="L102" s="16" t="s">
        <v>39</v>
      </c>
      <c r="M102" s="36">
        <f t="shared" si="2"/>
        <v>0</v>
      </c>
      <c r="N102" s="50">
        <v>11.9</v>
      </c>
      <c r="O102" s="51">
        <f t="shared" si="3"/>
        <v>0</v>
      </c>
    </row>
    <row r="103" spans="2:15" ht="15.75" customHeight="1">
      <c r="B103" s="149" t="s">
        <v>176</v>
      </c>
      <c r="C103" s="149"/>
      <c r="D103" s="149"/>
      <c r="E103" s="12" t="s">
        <v>44</v>
      </c>
      <c r="F103" s="13" t="s">
        <v>36</v>
      </c>
      <c r="G103" s="150" t="s">
        <v>177</v>
      </c>
      <c r="H103" s="150"/>
      <c r="I103" s="92"/>
      <c r="J103" s="14" t="s">
        <v>38</v>
      </c>
      <c r="K103" s="15">
        <v>10</v>
      </c>
      <c r="L103" s="16" t="s">
        <v>39</v>
      </c>
      <c r="M103" s="36">
        <f t="shared" si="2"/>
        <v>0</v>
      </c>
      <c r="N103" s="50">
        <v>14.75</v>
      </c>
      <c r="O103" s="51">
        <f t="shared" si="3"/>
        <v>0</v>
      </c>
    </row>
    <row r="104" spans="2:15" ht="15.75" customHeight="1">
      <c r="B104" s="149" t="s">
        <v>178</v>
      </c>
      <c r="C104" s="149"/>
      <c r="D104" s="149"/>
      <c r="E104" s="12" t="s">
        <v>44</v>
      </c>
      <c r="F104" s="21"/>
      <c r="G104" s="150" t="s">
        <v>179</v>
      </c>
      <c r="H104" s="150"/>
      <c r="I104" s="92"/>
      <c r="J104" s="14" t="s">
        <v>38</v>
      </c>
      <c r="K104" s="15">
        <v>10</v>
      </c>
      <c r="L104" s="16" t="s">
        <v>39</v>
      </c>
      <c r="M104" s="36">
        <f t="shared" si="2"/>
        <v>0</v>
      </c>
      <c r="N104" s="50">
        <v>11.9</v>
      </c>
      <c r="O104" s="51">
        <f t="shared" si="3"/>
        <v>0</v>
      </c>
    </row>
    <row r="105" spans="2:15" ht="15.75" customHeight="1">
      <c r="B105" s="149" t="s">
        <v>180</v>
      </c>
      <c r="C105" s="149"/>
      <c r="D105" s="149"/>
      <c r="E105" s="12" t="s">
        <v>44</v>
      </c>
      <c r="F105" s="21"/>
      <c r="G105" s="150" t="s">
        <v>181</v>
      </c>
      <c r="H105" s="150"/>
      <c r="I105" s="92"/>
      <c r="J105" s="14" t="s">
        <v>38</v>
      </c>
      <c r="K105" s="15">
        <v>10</v>
      </c>
      <c r="L105" s="16" t="s">
        <v>39</v>
      </c>
      <c r="M105" s="36">
        <f t="shared" si="2"/>
        <v>0</v>
      </c>
      <c r="N105" s="50">
        <v>11.9</v>
      </c>
      <c r="O105" s="51">
        <f t="shared" si="3"/>
        <v>0</v>
      </c>
    </row>
    <row r="106" spans="2:15" ht="15.75" customHeight="1">
      <c r="B106" s="149" t="s">
        <v>182</v>
      </c>
      <c r="C106" s="149"/>
      <c r="D106" s="149"/>
      <c r="E106" s="12" t="s">
        <v>44</v>
      </c>
      <c r="F106" s="21"/>
      <c r="G106" s="150" t="s">
        <v>183</v>
      </c>
      <c r="H106" s="150"/>
      <c r="I106" s="92"/>
      <c r="J106" s="14" t="s">
        <v>38</v>
      </c>
      <c r="K106" s="15">
        <v>10</v>
      </c>
      <c r="L106" s="16" t="s">
        <v>39</v>
      </c>
      <c r="M106" s="36">
        <f t="shared" si="2"/>
        <v>0</v>
      </c>
      <c r="N106" s="50">
        <v>11.9</v>
      </c>
      <c r="O106" s="51">
        <f t="shared" si="3"/>
        <v>0</v>
      </c>
    </row>
    <row r="107" spans="2:15" ht="15.75" customHeight="1">
      <c r="B107" s="149" t="s">
        <v>184</v>
      </c>
      <c r="C107" s="149"/>
      <c r="D107" s="149"/>
      <c r="E107" s="12" t="s">
        <v>44</v>
      </c>
      <c r="F107" s="21"/>
      <c r="G107" s="150" t="s">
        <v>185</v>
      </c>
      <c r="H107" s="150"/>
      <c r="I107" s="92"/>
      <c r="J107" s="14" t="s">
        <v>38</v>
      </c>
      <c r="K107" s="15">
        <v>10</v>
      </c>
      <c r="L107" s="16" t="s">
        <v>39</v>
      </c>
      <c r="M107" s="36">
        <f t="shared" si="2"/>
        <v>0</v>
      </c>
      <c r="N107" s="50">
        <v>14.75</v>
      </c>
      <c r="O107" s="51">
        <f t="shared" si="3"/>
        <v>0</v>
      </c>
    </row>
    <row r="108" spans="2:15" ht="15.75" customHeight="1">
      <c r="B108" s="149" t="s">
        <v>186</v>
      </c>
      <c r="C108" s="149"/>
      <c r="D108" s="149"/>
      <c r="E108" s="12" t="s">
        <v>44</v>
      </c>
      <c r="F108" s="21"/>
      <c r="G108" s="150" t="s">
        <v>187</v>
      </c>
      <c r="H108" s="150"/>
      <c r="I108" s="92"/>
      <c r="J108" s="14" t="s">
        <v>38</v>
      </c>
      <c r="K108" s="15">
        <v>10</v>
      </c>
      <c r="L108" s="16" t="s">
        <v>39</v>
      </c>
      <c r="M108" s="36">
        <f t="shared" si="2"/>
        <v>0</v>
      </c>
      <c r="N108" s="50">
        <v>11.9</v>
      </c>
      <c r="O108" s="51">
        <f t="shared" si="3"/>
        <v>0</v>
      </c>
    </row>
    <row r="109" spans="2:15" ht="15.75" customHeight="1">
      <c r="B109" s="149" t="s">
        <v>188</v>
      </c>
      <c r="C109" s="149"/>
      <c r="D109" s="149"/>
      <c r="E109" s="12" t="s">
        <v>44</v>
      </c>
      <c r="F109" s="21"/>
      <c r="G109" s="150" t="s">
        <v>189</v>
      </c>
      <c r="H109" s="150"/>
      <c r="I109" s="92"/>
      <c r="J109" s="14" t="s">
        <v>38</v>
      </c>
      <c r="K109" s="15">
        <v>10</v>
      </c>
      <c r="L109" s="16" t="s">
        <v>39</v>
      </c>
      <c r="M109" s="36">
        <f t="shared" si="2"/>
        <v>0</v>
      </c>
      <c r="N109" s="50">
        <v>11.9</v>
      </c>
      <c r="O109" s="51">
        <f t="shared" si="3"/>
        <v>0</v>
      </c>
    </row>
    <row r="110" spans="2:15" ht="15.75" customHeight="1">
      <c r="B110" s="149" t="s">
        <v>190</v>
      </c>
      <c r="C110" s="149"/>
      <c r="D110" s="149"/>
      <c r="E110" s="12" t="s">
        <v>44</v>
      </c>
      <c r="F110" s="21"/>
      <c r="G110" s="150" t="s">
        <v>191</v>
      </c>
      <c r="H110" s="150"/>
      <c r="I110" s="92"/>
      <c r="J110" s="14" t="s">
        <v>38</v>
      </c>
      <c r="K110" s="15">
        <v>10</v>
      </c>
      <c r="L110" s="16" t="s">
        <v>39</v>
      </c>
      <c r="M110" s="36">
        <f t="shared" si="2"/>
        <v>0</v>
      </c>
      <c r="N110" s="50">
        <v>11.9</v>
      </c>
      <c r="O110" s="51">
        <f t="shared" si="3"/>
        <v>0</v>
      </c>
    </row>
    <row r="111" spans="2:15" ht="15.75" customHeight="1">
      <c r="B111" s="149" t="s">
        <v>192</v>
      </c>
      <c r="C111" s="149"/>
      <c r="D111" s="149"/>
      <c r="E111" s="12" t="s">
        <v>44</v>
      </c>
      <c r="F111" s="13" t="s">
        <v>36</v>
      </c>
      <c r="G111" s="150" t="s">
        <v>193</v>
      </c>
      <c r="H111" s="150"/>
      <c r="I111" s="92"/>
      <c r="J111" s="14" t="s">
        <v>38</v>
      </c>
      <c r="K111" s="15">
        <v>10</v>
      </c>
      <c r="L111" s="16" t="s">
        <v>39</v>
      </c>
      <c r="M111" s="36">
        <f t="shared" si="2"/>
        <v>0</v>
      </c>
      <c r="N111" s="50">
        <v>11.9</v>
      </c>
      <c r="O111" s="51">
        <f t="shared" si="3"/>
        <v>0</v>
      </c>
    </row>
    <row r="112" spans="2:15" ht="15.75" customHeight="1">
      <c r="B112" s="149" t="s">
        <v>194</v>
      </c>
      <c r="C112" s="149"/>
      <c r="D112" s="149"/>
      <c r="E112" s="12" t="s">
        <v>44</v>
      </c>
      <c r="F112" s="21"/>
      <c r="G112" s="150" t="s">
        <v>195</v>
      </c>
      <c r="H112" s="150"/>
      <c r="I112" s="92"/>
      <c r="J112" s="14" t="s">
        <v>38</v>
      </c>
      <c r="K112" s="15">
        <v>10</v>
      </c>
      <c r="L112" s="16" t="s">
        <v>39</v>
      </c>
      <c r="M112" s="36">
        <f t="shared" si="2"/>
        <v>0</v>
      </c>
      <c r="N112" s="50">
        <v>11.9</v>
      </c>
      <c r="O112" s="51">
        <f t="shared" si="3"/>
        <v>0</v>
      </c>
    </row>
    <row r="113" spans="2:15" ht="15.75" customHeight="1">
      <c r="B113" s="149" t="s">
        <v>196</v>
      </c>
      <c r="C113" s="149"/>
      <c r="D113" s="149"/>
      <c r="E113" s="12" t="s">
        <v>44</v>
      </c>
      <c r="F113" s="21"/>
      <c r="G113" s="150" t="s">
        <v>197</v>
      </c>
      <c r="H113" s="150"/>
      <c r="I113" s="92"/>
      <c r="J113" s="14" t="s">
        <v>38</v>
      </c>
      <c r="K113" s="15">
        <v>10</v>
      </c>
      <c r="L113" s="16" t="s">
        <v>39</v>
      </c>
      <c r="M113" s="36">
        <f t="shared" si="2"/>
        <v>0</v>
      </c>
      <c r="N113" s="50">
        <v>11.9</v>
      </c>
      <c r="O113" s="51">
        <f t="shared" si="3"/>
        <v>0</v>
      </c>
    </row>
    <row r="114" spans="2:15" ht="15.75" customHeight="1">
      <c r="B114" s="149" t="s">
        <v>198</v>
      </c>
      <c r="C114" s="149"/>
      <c r="D114" s="149"/>
      <c r="E114" s="12" t="s">
        <v>44</v>
      </c>
      <c r="F114" s="21"/>
      <c r="G114" s="150" t="s">
        <v>199</v>
      </c>
      <c r="H114" s="150"/>
      <c r="I114" s="92"/>
      <c r="J114" s="14" t="s">
        <v>38</v>
      </c>
      <c r="K114" s="15">
        <v>10</v>
      </c>
      <c r="L114" s="16" t="s">
        <v>39</v>
      </c>
      <c r="M114" s="36">
        <f t="shared" si="2"/>
        <v>0</v>
      </c>
      <c r="N114" s="50">
        <v>11.9</v>
      </c>
      <c r="O114" s="51">
        <f t="shared" si="3"/>
        <v>0</v>
      </c>
    </row>
    <row r="115" spans="2:15" ht="15.75" customHeight="1">
      <c r="B115" s="149" t="s">
        <v>200</v>
      </c>
      <c r="C115" s="149"/>
      <c r="D115" s="149"/>
      <c r="E115" s="12" t="s">
        <v>44</v>
      </c>
      <c r="F115" s="13" t="s">
        <v>36</v>
      </c>
      <c r="G115" s="150" t="s">
        <v>201</v>
      </c>
      <c r="H115" s="150"/>
      <c r="I115" s="92"/>
      <c r="J115" s="14" t="s">
        <v>38</v>
      </c>
      <c r="K115" s="15">
        <v>10</v>
      </c>
      <c r="L115" s="16" t="s">
        <v>39</v>
      </c>
      <c r="M115" s="36">
        <f t="shared" si="2"/>
        <v>0</v>
      </c>
      <c r="N115" s="50">
        <v>11.9</v>
      </c>
      <c r="O115" s="51">
        <f t="shared" si="3"/>
        <v>0</v>
      </c>
    </row>
    <row r="116" spans="2:15" ht="15.75" customHeight="1">
      <c r="B116" s="149" t="s">
        <v>202</v>
      </c>
      <c r="C116" s="149"/>
      <c r="D116" s="149"/>
      <c r="E116" s="12" t="s">
        <v>44</v>
      </c>
      <c r="F116" s="21"/>
      <c r="G116" s="150" t="s">
        <v>203</v>
      </c>
      <c r="H116" s="150"/>
      <c r="I116" s="92"/>
      <c r="J116" s="14" t="s">
        <v>38</v>
      </c>
      <c r="K116" s="15">
        <v>10</v>
      </c>
      <c r="L116" s="16" t="s">
        <v>39</v>
      </c>
      <c r="M116" s="36">
        <f t="shared" si="2"/>
        <v>0</v>
      </c>
      <c r="N116" s="50">
        <v>11.9</v>
      </c>
      <c r="O116" s="51">
        <f t="shared" si="3"/>
        <v>0</v>
      </c>
    </row>
    <row r="117" spans="2:15" ht="15.75" customHeight="1">
      <c r="B117" s="149" t="s">
        <v>204</v>
      </c>
      <c r="C117" s="149"/>
      <c r="D117" s="149"/>
      <c r="E117" s="12" t="s">
        <v>44</v>
      </c>
      <c r="F117" s="21"/>
      <c r="G117" s="150" t="s">
        <v>205</v>
      </c>
      <c r="H117" s="150"/>
      <c r="I117" s="92"/>
      <c r="J117" s="14" t="s">
        <v>38</v>
      </c>
      <c r="K117" s="15">
        <v>10</v>
      </c>
      <c r="L117" s="16" t="s">
        <v>39</v>
      </c>
      <c r="M117" s="36">
        <f t="shared" si="2"/>
        <v>0</v>
      </c>
      <c r="N117" s="50">
        <v>11.9</v>
      </c>
      <c r="O117" s="51">
        <f t="shared" si="3"/>
        <v>0</v>
      </c>
    </row>
    <row r="118" spans="2:15" ht="15.75" customHeight="1">
      <c r="B118" s="149" t="s">
        <v>206</v>
      </c>
      <c r="C118" s="149"/>
      <c r="D118" s="149"/>
      <c r="E118" s="12" t="s">
        <v>44</v>
      </c>
      <c r="F118" s="21"/>
      <c r="G118" s="150" t="s">
        <v>207</v>
      </c>
      <c r="H118" s="150"/>
      <c r="I118" s="92"/>
      <c r="J118" s="14" t="s">
        <v>38</v>
      </c>
      <c r="K118" s="15">
        <v>10</v>
      </c>
      <c r="L118" s="16" t="s">
        <v>39</v>
      </c>
      <c r="M118" s="36">
        <f t="shared" si="2"/>
        <v>0</v>
      </c>
      <c r="N118" s="50">
        <v>11.9</v>
      </c>
      <c r="O118" s="51">
        <f t="shared" si="3"/>
        <v>0</v>
      </c>
    </row>
    <row r="119" spans="2:15" ht="15.75" customHeight="1">
      <c r="B119" s="149" t="s">
        <v>208</v>
      </c>
      <c r="C119" s="149"/>
      <c r="D119" s="149"/>
      <c r="E119" s="12" t="s">
        <v>44</v>
      </c>
      <c r="F119" s="13" t="s">
        <v>36</v>
      </c>
      <c r="G119" s="150" t="s">
        <v>209</v>
      </c>
      <c r="H119" s="150"/>
      <c r="I119" s="92"/>
      <c r="J119" s="14" t="s">
        <v>38</v>
      </c>
      <c r="K119" s="15">
        <v>10</v>
      </c>
      <c r="L119" s="16" t="s">
        <v>39</v>
      </c>
      <c r="M119" s="36">
        <f t="shared" si="2"/>
        <v>0</v>
      </c>
      <c r="N119" s="50">
        <v>11.9</v>
      </c>
      <c r="O119" s="51">
        <f t="shared" si="3"/>
        <v>0</v>
      </c>
    </row>
    <row r="120" spans="2:15" ht="15.75" customHeight="1">
      <c r="B120" s="149" t="s">
        <v>210</v>
      </c>
      <c r="C120" s="149"/>
      <c r="D120" s="149"/>
      <c r="E120" s="12" t="s">
        <v>44</v>
      </c>
      <c r="F120" s="21"/>
      <c r="G120" s="150" t="s">
        <v>211</v>
      </c>
      <c r="H120" s="150"/>
      <c r="I120" s="92"/>
      <c r="J120" s="14" t="s">
        <v>38</v>
      </c>
      <c r="K120" s="15">
        <v>10</v>
      </c>
      <c r="L120" s="16" t="s">
        <v>39</v>
      </c>
      <c r="M120" s="36">
        <f t="shared" si="2"/>
        <v>0</v>
      </c>
      <c r="N120" s="50">
        <v>11.9</v>
      </c>
      <c r="O120" s="51">
        <f t="shared" si="3"/>
        <v>0</v>
      </c>
    </row>
    <row r="121" spans="2:15" ht="15.75" customHeight="1">
      <c r="B121" s="149" t="s">
        <v>212</v>
      </c>
      <c r="C121" s="149"/>
      <c r="D121" s="149"/>
      <c r="E121" s="12" t="s">
        <v>44</v>
      </c>
      <c r="F121" s="21"/>
      <c r="G121" s="150" t="s">
        <v>213</v>
      </c>
      <c r="H121" s="150"/>
      <c r="I121" s="92"/>
      <c r="J121" s="14" t="s">
        <v>38</v>
      </c>
      <c r="K121" s="15">
        <v>10</v>
      </c>
      <c r="L121" s="16" t="s">
        <v>39</v>
      </c>
      <c r="M121" s="36">
        <f t="shared" si="2"/>
        <v>0</v>
      </c>
      <c r="N121" s="50">
        <v>11.9</v>
      </c>
      <c r="O121" s="51">
        <f t="shared" si="3"/>
        <v>0</v>
      </c>
    </row>
    <row r="122" spans="2:15" ht="15.75" customHeight="1">
      <c r="B122" s="149" t="s">
        <v>214</v>
      </c>
      <c r="C122" s="149"/>
      <c r="D122" s="149"/>
      <c r="E122" s="12" t="s">
        <v>44</v>
      </c>
      <c r="F122" s="21"/>
      <c r="G122" s="150" t="s">
        <v>215</v>
      </c>
      <c r="H122" s="150"/>
      <c r="I122" s="92"/>
      <c r="J122" s="14" t="s">
        <v>38</v>
      </c>
      <c r="K122" s="15">
        <v>10</v>
      </c>
      <c r="L122" s="16" t="s">
        <v>39</v>
      </c>
      <c r="M122" s="36">
        <f t="shared" si="2"/>
        <v>0</v>
      </c>
      <c r="N122" s="50">
        <v>11.9</v>
      </c>
      <c r="O122" s="51">
        <f t="shared" si="3"/>
        <v>0</v>
      </c>
    </row>
    <row r="123" spans="2:15" ht="15.75" customHeight="1">
      <c r="B123" s="149" t="s">
        <v>216</v>
      </c>
      <c r="C123" s="149"/>
      <c r="D123" s="149"/>
      <c r="E123" s="12" t="s">
        <v>44</v>
      </c>
      <c r="F123" s="21"/>
      <c r="G123" s="150" t="s">
        <v>217</v>
      </c>
      <c r="H123" s="150"/>
      <c r="I123" s="92"/>
      <c r="J123" s="14" t="s">
        <v>38</v>
      </c>
      <c r="K123" s="15">
        <v>10</v>
      </c>
      <c r="L123" s="16" t="s">
        <v>39</v>
      </c>
      <c r="M123" s="36">
        <f t="shared" si="2"/>
        <v>0</v>
      </c>
      <c r="N123" s="50">
        <v>11.9</v>
      </c>
      <c r="O123" s="51">
        <f t="shared" si="3"/>
        <v>0</v>
      </c>
    </row>
    <row r="124" spans="2:15" ht="15.75" customHeight="1">
      <c r="B124" s="149" t="s">
        <v>218</v>
      </c>
      <c r="C124" s="149"/>
      <c r="D124" s="149"/>
      <c r="E124" s="12" t="s">
        <v>44</v>
      </c>
      <c r="F124" s="21"/>
      <c r="G124" s="150" t="s">
        <v>219</v>
      </c>
      <c r="H124" s="150"/>
      <c r="I124" s="92"/>
      <c r="J124" s="14" t="s">
        <v>38</v>
      </c>
      <c r="K124" s="15">
        <v>10</v>
      </c>
      <c r="L124" s="16" t="s">
        <v>39</v>
      </c>
      <c r="M124" s="36">
        <f t="shared" si="2"/>
        <v>0</v>
      </c>
      <c r="N124" s="50">
        <v>11.9</v>
      </c>
      <c r="O124" s="51">
        <f t="shared" si="3"/>
        <v>0</v>
      </c>
    </row>
    <row r="125" spans="2:15" ht="15.75" customHeight="1">
      <c r="B125" s="149" t="s">
        <v>220</v>
      </c>
      <c r="C125" s="149"/>
      <c r="D125" s="149"/>
      <c r="E125" s="12" t="s">
        <v>44</v>
      </c>
      <c r="F125" s="21"/>
      <c r="G125" s="150" t="s">
        <v>221</v>
      </c>
      <c r="H125" s="150"/>
      <c r="I125" s="92"/>
      <c r="J125" s="14" t="s">
        <v>38</v>
      </c>
      <c r="K125" s="15">
        <v>10</v>
      </c>
      <c r="L125" s="16" t="s">
        <v>39</v>
      </c>
      <c r="M125" s="36">
        <f t="shared" si="2"/>
        <v>0</v>
      </c>
      <c r="N125" s="50">
        <v>11.9</v>
      </c>
      <c r="O125" s="51">
        <f t="shared" si="3"/>
        <v>0</v>
      </c>
    </row>
    <row r="126" spans="2:15" ht="15.75" customHeight="1">
      <c r="B126" s="149" t="s">
        <v>222</v>
      </c>
      <c r="C126" s="149"/>
      <c r="D126" s="149"/>
      <c r="E126" s="12" t="s">
        <v>44</v>
      </c>
      <c r="F126" s="21"/>
      <c r="G126" s="150" t="s">
        <v>223</v>
      </c>
      <c r="H126" s="150"/>
      <c r="I126" s="92"/>
      <c r="J126" s="14" t="s">
        <v>38</v>
      </c>
      <c r="K126" s="15">
        <v>10</v>
      </c>
      <c r="L126" s="16" t="s">
        <v>39</v>
      </c>
      <c r="M126" s="36">
        <f t="shared" si="2"/>
        <v>0</v>
      </c>
      <c r="N126" s="50">
        <v>11.9</v>
      </c>
      <c r="O126" s="51">
        <f t="shared" si="3"/>
        <v>0</v>
      </c>
    </row>
    <row r="127" spans="2:15" ht="15.75" customHeight="1">
      <c r="B127" s="149" t="s">
        <v>224</v>
      </c>
      <c r="C127" s="149"/>
      <c r="D127" s="149"/>
      <c r="E127" s="12" t="s">
        <v>44</v>
      </c>
      <c r="F127" s="21"/>
      <c r="G127" s="150" t="s">
        <v>225</v>
      </c>
      <c r="H127" s="150"/>
      <c r="I127" s="92"/>
      <c r="J127" s="14" t="s">
        <v>38</v>
      </c>
      <c r="K127" s="15">
        <v>10</v>
      </c>
      <c r="L127" s="16" t="s">
        <v>39</v>
      </c>
      <c r="M127" s="36">
        <f t="shared" si="2"/>
        <v>0</v>
      </c>
      <c r="N127" s="50">
        <v>11.9</v>
      </c>
      <c r="O127" s="51">
        <f t="shared" si="3"/>
        <v>0</v>
      </c>
    </row>
    <row r="128" spans="2:15" ht="15.75" customHeight="1">
      <c r="B128" s="149" t="s">
        <v>226</v>
      </c>
      <c r="C128" s="149"/>
      <c r="D128" s="149"/>
      <c r="E128" s="12" t="s">
        <v>44</v>
      </c>
      <c r="F128" s="21"/>
      <c r="G128" s="150" t="s">
        <v>227</v>
      </c>
      <c r="H128" s="150"/>
      <c r="I128" s="92"/>
      <c r="J128" s="14" t="s">
        <v>38</v>
      </c>
      <c r="K128" s="15">
        <v>10</v>
      </c>
      <c r="L128" s="16" t="s">
        <v>39</v>
      </c>
      <c r="M128" s="36">
        <f t="shared" si="2"/>
        <v>0</v>
      </c>
      <c r="N128" s="50">
        <v>11.9</v>
      </c>
      <c r="O128" s="51">
        <f t="shared" si="3"/>
        <v>0</v>
      </c>
    </row>
    <row r="129" spans="2:15" ht="15.75" customHeight="1">
      <c r="B129" s="149" t="s">
        <v>228</v>
      </c>
      <c r="C129" s="149"/>
      <c r="D129" s="149"/>
      <c r="E129" s="12" t="s">
        <v>44</v>
      </c>
      <c r="F129" s="21"/>
      <c r="G129" s="150" t="s">
        <v>229</v>
      </c>
      <c r="H129" s="150"/>
      <c r="I129" s="92"/>
      <c r="J129" s="14" t="s">
        <v>38</v>
      </c>
      <c r="K129" s="15">
        <v>10</v>
      </c>
      <c r="L129" s="16" t="s">
        <v>39</v>
      </c>
      <c r="M129" s="36">
        <f t="shared" si="2"/>
        <v>0</v>
      </c>
      <c r="N129" s="50">
        <v>11.9</v>
      </c>
      <c r="O129" s="51">
        <f t="shared" si="3"/>
        <v>0</v>
      </c>
    </row>
    <row r="130" spans="2:15" ht="15.75" customHeight="1">
      <c r="B130" s="149" t="s">
        <v>230</v>
      </c>
      <c r="C130" s="149"/>
      <c r="D130" s="149"/>
      <c r="E130" s="12" t="s">
        <v>44</v>
      </c>
      <c r="F130" s="21"/>
      <c r="G130" s="150" t="s">
        <v>231</v>
      </c>
      <c r="H130" s="150"/>
      <c r="I130" s="92"/>
      <c r="J130" s="14" t="s">
        <v>38</v>
      </c>
      <c r="K130" s="15">
        <v>10</v>
      </c>
      <c r="L130" s="16" t="s">
        <v>39</v>
      </c>
      <c r="M130" s="36">
        <f t="shared" si="2"/>
        <v>0</v>
      </c>
      <c r="N130" s="50">
        <v>11.9</v>
      </c>
      <c r="O130" s="51">
        <f t="shared" si="3"/>
        <v>0</v>
      </c>
    </row>
    <row r="131" spans="2:15" ht="15.75" customHeight="1">
      <c r="B131" s="149" t="s">
        <v>232</v>
      </c>
      <c r="C131" s="149"/>
      <c r="D131" s="149"/>
      <c r="E131" s="12" t="s">
        <v>44</v>
      </c>
      <c r="F131" s="21"/>
      <c r="G131" s="150" t="s">
        <v>233</v>
      </c>
      <c r="H131" s="150"/>
      <c r="I131" s="92"/>
      <c r="J131" s="14" t="s">
        <v>38</v>
      </c>
      <c r="K131" s="15">
        <v>10</v>
      </c>
      <c r="L131" s="16" t="s">
        <v>39</v>
      </c>
      <c r="M131" s="36">
        <f t="shared" si="2"/>
        <v>0</v>
      </c>
      <c r="N131" s="50">
        <v>11.9</v>
      </c>
      <c r="O131" s="51">
        <f t="shared" si="3"/>
        <v>0</v>
      </c>
    </row>
    <row r="132" spans="2:15" ht="15.75" customHeight="1">
      <c r="B132" s="149" t="s">
        <v>234</v>
      </c>
      <c r="C132" s="149"/>
      <c r="D132" s="149"/>
      <c r="E132" s="12" t="s">
        <v>44</v>
      </c>
      <c r="F132" s="21"/>
      <c r="G132" s="150" t="s">
        <v>235</v>
      </c>
      <c r="H132" s="150"/>
      <c r="I132" s="92"/>
      <c r="J132" s="14" t="s">
        <v>38</v>
      </c>
      <c r="K132" s="15">
        <v>10</v>
      </c>
      <c r="L132" s="16" t="s">
        <v>39</v>
      </c>
      <c r="M132" s="36">
        <f t="shared" si="2"/>
        <v>0</v>
      </c>
      <c r="N132" s="50">
        <v>11.9</v>
      </c>
      <c r="O132" s="51">
        <f t="shared" si="3"/>
        <v>0</v>
      </c>
    </row>
    <row r="133" spans="2:15" ht="15.75" customHeight="1">
      <c r="B133" s="149" t="s">
        <v>236</v>
      </c>
      <c r="C133" s="149"/>
      <c r="D133" s="149"/>
      <c r="E133" s="12" t="s">
        <v>44</v>
      </c>
      <c r="F133" s="21"/>
      <c r="G133" s="150" t="s">
        <v>237</v>
      </c>
      <c r="H133" s="150"/>
      <c r="I133" s="92"/>
      <c r="J133" s="14" t="s">
        <v>38</v>
      </c>
      <c r="K133" s="15">
        <v>10</v>
      </c>
      <c r="L133" s="16" t="s">
        <v>39</v>
      </c>
      <c r="M133" s="36">
        <f t="shared" si="2"/>
        <v>0</v>
      </c>
      <c r="N133" s="50">
        <v>11.9</v>
      </c>
      <c r="O133" s="51">
        <f t="shared" si="3"/>
        <v>0</v>
      </c>
    </row>
    <row r="134" spans="2:15" ht="15.75" customHeight="1">
      <c r="B134" s="149" t="s">
        <v>238</v>
      </c>
      <c r="C134" s="149"/>
      <c r="D134" s="149"/>
      <c r="E134" s="12" t="s">
        <v>44</v>
      </c>
      <c r="F134" s="21"/>
      <c r="G134" s="150" t="s">
        <v>239</v>
      </c>
      <c r="H134" s="150"/>
      <c r="I134" s="92"/>
      <c r="J134" s="14" t="s">
        <v>38</v>
      </c>
      <c r="K134" s="15">
        <v>10</v>
      </c>
      <c r="L134" s="16" t="s">
        <v>39</v>
      </c>
      <c r="M134" s="36">
        <f t="shared" si="2"/>
        <v>0</v>
      </c>
      <c r="N134" s="50">
        <v>11.9</v>
      </c>
      <c r="O134" s="51">
        <f t="shared" si="3"/>
        <v>0</v>
      </c>
    </row>
    <row r="135" spans="2:15" ht="15.75" customHeight="1">
      <c r="B135" s="149" t="s">
        <v>240</v>
      </c>
      <c r="C135" s="149"/>
      <c r="D135" s="149"/>
      <c r="E135" s="12" t="s">
        <v>44</v>
      </c>
      <c r="F135" s="21"/>
      <c r="G135" s="150" t="s">
        <v>241</v>
      </c>
      <c r="H135" s="150"/>
      <c r="I135" s="92"/>
      <c r="J135" s="14" t="s">
        <v>38</v>
      </c>
      <c r="K135" s="15">
        <v>10</v>
      </c>
      <c r="L135" s="16" t="s">
        <v>39</v>
      </c>
      <c r="M135" s="36">
        <f t="shared" si="2"/>
        <v>0</v>
      </c>
      <c r="N135" s="50">
        <v>11.9</v>
      </c>
      <c r="O135" s="51">
        <f t="shared" si="3"/>
        <v>0</v>
      </c>
    </row>
    <row r="136" spans="2:15" ht="15.75" customHeight="1">
      <c r="B136" s="149" t="s">
        <v>242</v>
      </c>
      <c r="C136" s="149"/>
      <c r="D136" s="149"/>
      <c r="E136" s="12" t="s">
        <v>44</v>
      </c>
      <c r="F136" s="21"/>
      <c r="G136" s="150" t="s">
        <v>243</v>
      </c>
      <c r="H136" s="150"/>
      <c r="I136" s="92"/>
      <c r="J136" s="14" t="s">
        <v>38</v>
      </c>
      <c r="K136" s="15">
        <v>10</v>
      </c>
      <c r="L136" s="16" t="s">
        <v>39</v>
      </c>
      <c r="M136" s="36">
        <f t="shared" si="2"/>
        <v>0</v>
      </c>
      <c r="N136" s="50">
        <v>11.9</v>
      </c>
      <c r="O136" s="51">
        <f t="shared" si="3"/>
        <v>0</v>
      </c>
    </row>
    <row r="137" spans="2:15" ht="15.75" customHeight="1">
      <c r="B137" s="149" t="s">
        <v>244</v>
      </c>
      <c r="C137" s="149"/>
      <c r="D137" s="149"/>
      <c r="E137" s="12" t="s">
        <v>44</v>
      </c>
      <c r="F137" s="21"/>
      <c r="G137" s="150" t="s">
        <v>245</v>
      </c>
      <c r="H137" s="150"/>
      <c r="I137" s="92"/>
      <c r="J137" s="14" t="s">
        <v>38</v>
      </c>
      <c r="K137" s="15">
        <v>10</v>
      </c>
      <c r="L137" s="16" t="s">
        <v>39</v>
      </c>
      <c r="M137" s="36">
        <f t="shared" si="2"/>
        <v>0</v>
      </c>
      <c r="N137" s="50">
        <v>11.9</v>
      </c>
      <c r="O137" s="51">
        <f t="shared" si="3"/>
        <v>0</v>
      </c>
    </row>
    <row r="138" spans="2:15" ht="15.75" customHeight="1">
      <c r="B138" s="149" t="s">
        <v>246</v>
      </c>
      <c r="C138" s="149"/>
      <c r="D138" s="149"/>
      <c r="E138" s="12" t="s">
        <v>44</v>
      </c>
      <c r="F138" s="21"/>
      <c r="G138" s="150" t="s">
        <v>247</v>
      </c>
      <c r="H138" s="150"/>
      <c r="I138" s="92"/>
      <c r="J138" s="14" t="s">
        <v>38</v>
      </c>
      <c r="K138" s="15">
        <v>10</v>
      </c>
      <c r="L138" s="16" t="s">
        <v>39</v>
      </c>
      <c r="M138" s="36">
        <f t="shared" si="2"/>
        <v>0</v>
      </c>
      <c r="N138" s="50">
        <v>11.9</v>
      </c>
      <c r="O138" s="51">
        <f t="shared" si="3"/>
        <v>0</v>
      </c>
    </row>
    <row r="139" spans="2:15" ht="15.75" customHeight="1">
      <c r="B139" s="149" t="s">
        <v>248</v>
      </c>
      <c r="C139" s="149"/>
      <c r="D139" s="149"/>
      <c r="E139" s="12" t="s">
        <v>44</v>
      </c>
      <c r="F139" s="21"/>
      <c r="G139" s="150" t="s">
        <v>249</v>
      </c>
      <c r="H139" s="150"/>
      <c r="I139" s="92"/>
      <c r="J139" s="14" t="s">
        <v>38</v>
      </c>
      <c r="K139" s="15">
        <v>10</v>
      </c>
      <c r="L139" s="16" t="s">
        <v>39</v>
      </c>
      <c r="M139" s="36">
        <f t="shared" si="2"/>
        <v>0</v>
      </c>
      <c r="N139" s="50">
        <v>11.9</v>
      </c>
      <c r="O139" s="51">
        <f t="shared" si="3"/>
        <v>0</v>
      </c>
    </row>
    <row r="140" spans="2:15" ht="15.75" customHeight="1">
      <c r="B140" s="149" t="s">
        <v>250</v>
      </c>
      <c r="C140" s="149"/>
      <c r="D140" s="149"/>
      <c r="E140" s="12" t="s">
        <v>44</v>
      </c>
      <c r="F140" s="21"/>
      <c r="G140" s="150" t="s">
        <v>251</v>
      </c>
      <c r="H140" s="150"/>
      <c r="I140" s="92"/>
      <c r="J140" s="14" t="s">
        <v>38</v>
      </c>
      <c r="K140" s="15">
        <v>10</v>
      </c>
      <c r="L140" s="16" t="s">
        <v>39</v>
      </c>
      <c r="M140" s="36">
        <f t="shared" si="2"/>
        <v>0</v>
      </c>
      <c r="N140" s="50">
        <v>11.9</v>
      </c>
      <c r="O140" s="51">
        <f t="shared" si="3"/>
        <v>0</v>
      </c>
    </row>
    <row r="141" spans="2:15" ht="15.75" customHeight="1">
      <c r="B141" s="149" t="s">
        <v>252</v>
      </c>
      <c r="C141" s="149"/>
      <c r="D141" s="149"/>
      <c r="E141" s="12" t="s">
        <v>44</v>
      </c>
      <c r="F141" s="21"/>
      <c r="G141" s="150" t="s">
        <v>253</v>
      </c>
      <c r="H141" s="150"/>
      <c r="I141" s="92"/>
      <c r="J141" s="14" t="s">
        <v>38</v>
      </c>
      <c r="K141" s="15">
        <v>10</v>
      </c>
      <c r="L141" s="16" t="s">
        <v>39</v>
      </c>
      <c r="M141" s="36">
        <f t="shared" si="2"/>
        <v>0</v>
      </c>
      <c r="N141" s="50">
        <v>11.9</v>
      </c>
      <c r="O141" s="51">
        <f t="shared" si="3"/>
        <v>0</v>
      </c>
    </row>
    <row r="142" spans="2:15" ht="15.75" customHeight="1">
      <c r="B142" s="149" t="s">
        <v>254</v>
      </c>
      <c r="C142" s="149"/>
      <c r="D142" s="149"/>
      <c r="E142" s="12" t="s">
        <v>44</v>
      </c>
      <c r="F142" s="21"/>
      <c r="G142" s="150" t="s">
        <v>255</v>
      </c>
      <c r="H142" s="150"/>
      <c r="I142" s="92"/>
      <c r="J142" s="14" t="s">
        <v>38</v>
      </c>
      <c r="K142" s="15">
        <v>10</v>
      </c>
      <c r="L142" s="16" t="s">
        <v>39</v>
      </c>
      <c r="M142" s="36">
        <f t="shared" si="2"/>
        <v>0</v>
      </c>
      <c r="N142" s="50">
        <v>11.9</v>
      </c>
      <c r="O142" s="51">
        <f t="shared" si="3"/>
        <v>0</v>
      </c>
    </row>
    <row r="143" spans="2:15" ht="15.75" customHeight="1">
      <c r="B143" s="149" t="s">
        <v>256</v>
      </c>
      <c r="C143" s="149"/>
      <c r="D143" s="149"/>
      <c r="E143" s="12" t="s">
        <v>44</v>
      </c>
      <c r="F143" s="21"/>
      <c r="G143" s="150" t="s">
        <v>257</v>
      </c>
      <c r="H143" s="150"/>
      <c r="I143" s="92"/>
      <c r="J143" s="14" t="s">
        <v>38</v>
      </c>
      <c r="K143" s="15">
        <v>10</v>
      </c>
      <c r="L143" s="16" t="s">
        <v>39</v>
      </c>
      <c r="M143" s="36">
        <f t="shared" si="2"/>
        <v>0</v>
      </c>
      <c r="N143" s="50">
        <v>11.9</v>
      </c>
      <c r="O143" s="51">
        <f t="shared" si="3"/>
        <v>0</v>
      </c>
    </row>
    <row r="144" spans="2:15" ht="15.75" customHeight="1">
      <c r="B144" s="149" t="s">
        <v>258</v>
      </c>
      <c r="C144" s="149"/>
      <c r="D144" s="149"/>
      <c r="E144" s="12" t="s">
        <v>44</v>
      </c>
      <c r="F144" s="21"/>
      <c r="G144" s="150" t="s">
        <v>259</v>
      </c>
      <c r="H144" s="150"/>
      <c r="I144" s="92"/>
      <c r="J144" s="14" t="s">
        <v>38</v>
      </c>
      <c r="K144" s="15">
        <v>10</v>
      </c>
      <c r="L144" s="16" t="s">
        <v>39</v>
      </c>
      <c r="M144" s="36">
        <f t="shared" si="2"/>
        <v>0</v>
      </c>
      <c r="N144" s="50">
        <v>11.9</v>
      </c>
      <c r="O144" s="51">
        <f t="shared" si="3"/>
        <v>0</v>
      </c>
    </row>
    <row r="145" spans="2:15" ht="15.75" customHeight="1">
      <c r="B145" s="149" t="s">
        <v>260</v>
      </c>
      <c r="C145" s="149"/>
      <c r="D145" s="149"/>
      <c r="E145" s="12" t="s">
        <v>44</v>
      </c>
      <c r="F145" s="21"/>
      <c r="G145" s="150" t="s">
        <v>261</v>
      </c>
      <c r="H145" s="150"/>
      <c r="I145" s="92"/>
      <c r="J145" s="14" t="s">
        <v>38</v>
      </c>
      <c r="K145" s="15">
        <v>10</v>
      </c>
      <c r="L145" s="16" t="s">
        <v>39</v>
      </c>
      <c r="M145" s="36">
        <f t="shared" si="2"/>
        <v>0</v>
      </c>
      <c r="N145" s="50">
        <v>11.9</v>
      </c>
      <c r="O145" s="51">
        <f t="shared" si="3"/>
        <v>0</v>
      </c>
    </row>
    <row r="146" spans="2:15" ht="15.75" customHeight="1">
      <c r="B146" s="149" t="s">
        <v>262</v>
      </c>
      <c r="C146" s="149"/>
      <c r="D146" s="149"/>
      <c r="E146" s="12" t="s">
        <v>44</v>
      </c>
      <c r="F146" s="13" t="s">
        <v>36</v>
      </c>
      <c r="G146" s="150" t="s">
        <v>263</v>
      </c>
      <c r="H146" s="150"/>
      <c r="I146" s="92"/>
      <c r="J146" s="14" t="s">
        <v>38</v>
      </c>
      <c r="K146" s="15">
        <v>10</v>
      </c>
      <c r="L146" s="16" t="s">
        <v>39</v>
      </c>
      <c r="M146" s="36">
        <f t="shared" si="2"/>
        <v>0</v>
      </c>
      <c r="N146" s="50">
        <v>14.75</v>
      </c>
      <c r="O146" s="51">
        <f t="shared" si="3"/>
        <v>0</v>
      </c>
    </row>
    <row r="147" spans="2:15" ht="15.75" customHeight="1">
      <c r="B147" s="149" t="s">
        <v>264</v>
      </c>
      <c r="C147" s="149"/>
      <c r="D147" s="149"/>
      <c r="E147" s="12" t="s">
        <v>44</v>
      </c>
      <c r="F147" s="21"/>
      <c r="G147" s="150" t="s">
        <v>265</v>
      </c>
      <c r="H147" s="150"/>
      <c r="I147" s="92"/>
      <c r="J147" s="14" t="s">
        <v>38</v>
      </c>
      <c r="K147" s="15">
        <v>10</v>
      </c>
      <c r="L147" s="16" t="s">
        <v>39</v>
      </c>
      <c r="M147" s="36">
        <f t="shared" si="2"/>
        <v>0</v>
      </c>
      <c r="N147" s="50">
        <v>11.9</v>
      </c>
      <c r="O147" s="51">
        <f t="shared" si="3"/>
        <v>0</v>
      </c>
    </row>
    <row r="148" spans="2:15" ht="15.75" customHeight="1">
      <c r="B148" s="149" t="s">
        <v>266</v>
      </c>
      <c r="C148" s="149"/>
      <c r="D148" s="149"/>
      <c r="E148" s="12" t="s">
        <v>44</v>
      </c>
      <c r="F148" s="21"/>
      <c r="G148" s="150" t="s">
        <v>267</v>
      </c>
      <c r="H148" s="150"/>
      <c r="I148" s="92"/>
      <c r="J148" s="14" t="s">
        <v>38</v>
      </c>
      <c r="K148" s="15">
        <v>10</v>
      </c>
      <c r="L148" s="16" t="s">
        <v>39</v>
      </c>
      <c r="M148" s="36">
        <f t="shared" si="2"/>
        <v>0</v>
      </c>
      <c r="N148" s="50">
        <v>11.9</v>
      </c>
      <c r="O148" s="51">
        <f t="shared" si="3"/>
        <v>0</v>
      </c>
    </row>
    <row r="149" spans="2:15" ht="15.75" customHeight="1">
      <c r="B149" s="149" t="s">
        <v>268</v>
      </c>
      <c r="C149" s="149"/>
      <c r="D149" s="149"/>
      <c r="E149" s="12" t="s">
        <v>44</v>
      </c>
      <c r="F149" s="21"/>
      <c r="G149" s="150" t="s">
        <v>269</v>
      </c>
      <c r="H149" s="150"/>
      <c r="I149" s="92"/>
      <c r="J149" s="14" t="s">
        <v>38</v>
      </c>
      <c r="K149" s="15">
        <v>10</v>
      </c>
      <c r="L149" s="16" t="s">
        <v>39</v>
      </c>
      <c r="M149" s="36">
        <f t="shared" si="2"/>
        <v>0</v>
      </c>
      <c r="N149" s="50">
        <v>11.9</v>
      </c>
      <c r="O149" s="51">
        <f t="shared" si="3"/>
        <v>0</v>
      </c>
    </row>
    <row r="150" spans="2:15" ht="15.75" customHeight="1">
      <c r="B150" s="149" t="s">
        <v>270</v>
      </c>
      <c r="C150" s="149"/>
      <c r="D150" s="149"/>
      <c r="E150" s="12" t="s">
        <v>44</v>
      </c>
      <c r="F150" s="21"/>
      <c r="G150" s="150" t="s">
        <v>271</v>
      </c>
      <c r="H150" s="150"/>
      <c r="I150" s="92"/>
      <c r="J150" s="14" t="s">
        <v>38</v>
      </c>
      <c r="K150" s="15">
        <v>10</v>
      </c>
      <c r="L150" s="16" t="s">
        <v>39</v>
      </c>
      <c r="M150" s="36">
        <f t="shared" si="2"/>
        <v>0</v>
      </c>
      <c r="N150" s="50">
        <v>11.9</v>
      </c>
      <c r="O150" s="51">
        <f t="shared" si="3"/>
        <v>0</v>
      </c>
    </row>
    <row r="151" spans="2:15" ht="15.75" customHeight="1">
      <c r="B151" s="149" t="s">
        <v>272</v>
      </c>
      <c r="C151" s="149"/>
      <c r="D151" s="149"/>
      <c r="E151" s="12" t="s">
        <v>44</v>
      </c>
      <c r="F151" s="21"/>
      <c r="G151" s="150" t="s">
        <v>273</v>
      </c>
      <c r="H151" s="150"/>
      <c r="I151" s="92"/>
      <c r="J151" s="14" t="s">
        <v>38</v>
      </c>
      <c r="K151" s="15">
        <v>10</v>
      </c>
      <c r="L151" s="16" t="s">
        <v>39</v>
      </c>
      <c r="M151" s="36">
        <f t="shared" si="2"/>
        <v>0</v>
      </c>
      <c r="N151" s="50">
        <v>11.9</v>
      </c>
      <c r="O151" s="51">
        <f t="shared" si="3"/>
        <v>0</v>
      </c>
    </row>
    <row r="152" spans="2:15" ht="15.75" customHeight="1">
      <c r="B152" s="149" t="s">
        <v>274</v>
      </c>
      <c r="C152" s="149"/>
      <c r="D152" s="149"/>
      <c r="E152" s="12" t="s">
        <v>44</v>
      </c>
      <c r="F152" s="21"/>
      <c r="G152" s="150" t="s">
        <v>275</v>
      </c>
      <c r="H152" s="150"/>
      <c r="I152" s="92"/>
      <c r="J152" s="14" t="s">
        <v>38</v>
      </c>
      <c r="K152" s="15">
        <v>10</v>
      </c>
      <c r="L152" s="16" t="s">
        <v>39</v>
      </c>
      <c r="M152" s="36">
        <f t="shared" si="2"/>
        <v>0</v>
      </c>
      <c r="N152" s="50">
        <v>11.9</v>
      </c>
      <c r="O152" s="51">
        <f t="shared" si="3"/>
        <v>0</v>
      </c>
    </row>
    <row r="153" spans="2:15" ht="15.75" customHeight="1">
      <c r="B153" s="149" t="s">
        <v>276</v>
      </c>
      <c r="C153" s="149"/>
      <c r="D153" s="149"/>
      <c r="E153" s="12" t="s">
        <v>44</v>
      </c>
      <c r="F153" s="21"/>
      <c r="G153" s="150" t="s">
        <v>277</v>
      </c>
      <c r="H153" s="150"/>
      <c r="I153" s="92"/>
      <c r="J153" s="14" t="s">
        <v>38</v>
      </c>
      <c r="K153" s="15">
        <v>10</v>
      </c>
      <c r="L153" s="16" t="s">
        <v>39</v>
      </c>
      <c r="M153" s="36">
        <f t="shared" si="2"/>
        <v>0</v>
      </c>
      <c r="N153" s="50">
        <v>11.9</v>
      </c>
      <c r="O153" s="51">
        <f t="shared" si="3"/>
        <v>0</v>
      </c>
    </row>
    <row r="154" spans="2:15" ht="15.75" customHeight="1">
      <c r="B154" s="149" t="s">
        <v>278</v>
      </c>
      <c r="C154" s="149"/>
      <c r="D154" s="149"/>
      <c r="E154" s="12" t="s">
        <v>44</v>
      </c>
      <c r="F154" s="21"/>
      <c r="G154" s="150" t="s">
        <v>279</v>
      </c>
      <c r="H154" s="150"/>
      <c r="I154" s="92"/>
      <c r="J154" s="14" t="s">
        <v>38</v>
      </c>
      <c r="K154" s="15">
        <v>10</v>
      </c>
      <c r="L154" s="16" t="s">
        <v>39</v>
      </c>
      <c r="M154" s="36">
        <f t="shared" si="2"/>
        <v>0</v>
      </c>
      <c r="N154" s="50">
        <v>11.9</v>
      </c>
      <c r="O154" s="51">
        <f t="shared" si="3"/>
        <v>0</v>
      </c>
    </row>
    <row r="155" spans="2:15" ht="15.75" customHeight="1">
      <c r="B155" s="149" t="s">
        <v>280</v>
      </c>
      <c r="C155" s="149"/>
      <c r="D155" s="149"/>
      <c r="E155" s="12" t="s">
        <v>44</v>
      </c>
      <c r="F155" s="13" t="s">
        <v>36</v>
      </c>
      <c r="G155" s="150" t="s">
        <v>281</v>
      </c>
      <c r="H155" s="150"/>
      <c r="I155" s="92"/>
      <c r="J155" s="14" t="s">
        <v>38</v>
      </c>
      <c r="K155" s="15">
        <v>10</v>
      </c>
      <c r="L155" s="16" t="s">
        <v>39</v>
      </c>
      <c r="M155" s="36">
        <f t="shared" si="2"/>
        <v>0</v>
      </c>
      <c r="N155" s="50">
        <v>14.75</v>
      </c>
      <c r="O155" s="51">
        <f t="shared" si="3"/>
        <v>0</v>
      </c>
    </row>
    <row r="156" spans="2:15" ht="15.75" customHeight="1">
      <c r="B156" s="149" t="s">
        <v>282</v>
      </c>
      <c r="C156" s="149"/>
      <c r="D156" s="149"/>
      <c r="E156" s="12" t="s">
        <v>44</v>
      </c>
      <c r="F156" s="21"/>
      <c r="G156" s="150" t="s">
        <v>283</v>
      </c>
      <c r="H156" s="150"/>
      <c r="I156" s="92"/>
      <c r="J156" s="14" t="s">
        <v>38</v>
      </c>
      <c r="K156" s="15">
        <v>10</v>
      </c>
      <c r="L156" s="16" t="s">
        <v>39</v>
      </c>
      <c r="M156" s="36">
        <f t="shared" si="2"/>
        <v>0</v>
      </c>
      <c r="N156" s="50">
        <v>11.9</v>
      </c>
      <c r="O156" s="51">
        <f t="shared" si="3"/>
        <v>0</v>
      </c>
    </row>
    <row r="157" spans="2:15" ht="15.75" customHeight="1">
      <c r="B157" s="149" t="s">
        <v>284</v>
      </c>
      <c r="C157" s="149"/>
      <c r="D157" s="149"/>
      <c r="E157" s="12" t="s">
        <v>44</v>
      </c>
      <c r="F157" s="21"/>
      <c r="G157" s="150" t="s">
        <v>285</v>
      </c>
      <c r="H157" s="150"/>
      <c r="I157" s="92"/>
      <c r="J157" s="14" t="s">
        <v>38</v>
      </c>
      <c r="K157" s="15">
        <v>10</v>
      </c>
      <c r="L157" s="16" t="s">
        <v>39</v>
      </c>
      <c r="M157" s="36">
        <f t="shared" si="2"/>
        <v>0</v>
      </c>
      <c r="N157" s="50">
        <v>11.9</v>
      </c>
      <c r="O157" s="51">
        <f t="shared" si="3"/>
        <v>0</v>
      </c>
    </row>
    <row r="158" spans="2:15" ht="15.75" customHeight="1">
      <c r="B158" s="149" t="s">
        <v>286</v>
      </c>
      <c r="C158" s="149"/>
      <c r="D158" s="149"/>
      <c r="E158" s="12" t="s">
        <v>44</v>
      </c>
      <c r="F158" s="21"/>
      <c r="G158" s="150" t="s">
        <v>287</v>
      </c>
      <c r="H158" s="150"/>
      <c r="I158" s="92"/>
      <c r="J158" s="14" t="s">
        <v>38</v>
      </c>
      <c r="K158" s="15">
        <v>10</v>
      </c>
      <c r="L158" s="16" t="s">
        <v>39</v>
      </c>
      <c r="M158" s="36">
        <f t="shared" si="2"/>
        <v>0</v>
      </c>
      <c r="N158" s="50">
        <v>11.9</v>
      </c>
      <c r="O158" s="51">
        <f t="shared" si="3"/>
        <v>0</v>
      </c>
    </row>
    <row r="159" spans="2:15" ht="15.75" customHeight="1">
      <c r="B159" s="149" t="s">
        <v>288</v>
      </c>
      <c r="C159" s="149"/>
      <c r="D159" s="149"/>
      <c r="E159" s="12" t="s">
        <v>44</v>
      </c>
      <c r="F159" s="21"/>
      <c r="G159" s="150" t="s">
        <v>289</v>
      </c>
      <c r="H159" s="150"/>
      <c r="I159" s="92"/>
      <c r="J159" s="14" t="s">
        <v>38</v>
      </c>
      <c r="K159" s="15">
        <v>10</v>
      </c>
      <c r="L159" s="16" t="s">
        <v>39</v>
      </c>
      <c r="M159" s="36">
        <f t="shared" si="2"/>
        <v>0</v>
      </c>
      <c r="N159" s="50">
        <v>11.9</v>
      </c>
      <c r="O159" s="51">
        <f t="shared" si="3"/>
        <v>0</v>
      </c>
    </row>
    <row r="160" spans="2:15" ht="15.75" customHeight="1">
      <c r="B160" s="149" t="s">
        <v>290</v>
      </c>
      <c r="C160" s="149"/>
      <c r="D160" s="149"/>
      <c r="E160" s="12" t="s">
        <v>44</v>
      </c>
      <c r="F160" s="21"/>
      <c r="G160" s="150" t="s">
        <v>291</v>
      </c>
      <c r="H160" s="150"/>
      <c r="I160" s="92"/>
      <c r="J160" s="14" t="s">
        <v>38</v>
      </c>
      <c r="K160" s="15">
        <v>10</v>
      </c>
      <c r="L160" s="16" t="s">
        <v>39</v>
      </c>
      <c r="M160" s="36">
        <f t="shared" si="2"/>
        <v>0</v>
      </c>
      <c r="N160" s="50">
        <v>11.9</v>
      </c>
      <c r="O160" s="51">
        <f t="shared" si="3"/>
        <v>0</v>
      </c>
    </row>
    <row r="161" spans="2:15" ht="15.75" customHeight="1">
      <c r="B161" s="149" t="s">
        <v>292</v>
      </c>
      <c r="C161" s="149"/>
      <c r="D161" s="149"/>
      <c r="E161" s="12" t="s">
        <v>44</v>
      </c>
      <c r="F161" s="21"/>
      <c r="G161" s="150" t="s">
        <v>293</v>
      </c>
      <c r="H161" s="150"/>
      <c r="I161" s="92"/>
      <c r="J161" s="14" t="s">
        <v>38</v>
      </c>
      <c r="K161" s="15">
        <v>10</v>
      </c>
      <c r="L161" s="16" t="s">
        <v>39</v>
      </c>
      <c r="M161" s="36">
        <f t="shared" si="2"/>
        <v>0</v>
      </c>
      <c r="N161" s="50">
        <v>11.9</v>
      </c>
      <c r="O161" s="51">
        <f t="shared" si="3"/>
        <v>0</v>
      </c>
    </row>
    <row r="162" spans="2:15" ht="15.75" customHeight="1">
      <c r="B162" s="149" t="s">
        <v>294</v>
      </c>
      <c r="C162" s="149"/>
      <c r="D162" s="149"/>
      <c r="E162" s="12" t="s">
        <v>44</v>
      </c>
      <c r="F162" s="21"/>
      <c r="G162" s="150" t="s">
        <v>295</v>
      </c>
      <c r="H162" s="150"/>
      <c r="I162" s="92"/>
      <c r="J162" s="14" t="s">
        <v>38</v>
      </c>
      <c r="K162" s="15">
        <v>10</v>
      </c>
      <c r="L162" s="16" t="s">
        <v>39</v>
      </c>
      <c r="M162" s="36">
        <f t="shared" si="2"/>
        <v>0</v>
      </c>
      <c r="N162" s="50">
        <v>11.9</v>
      </c>
      <c r="O162" s="51">
        <f t="shared" si="3"/>
        <v>0</v>
      </c>
    </row>
    <row r="163" spans="2:15" ht="15.75" customHeight="1">
      <c r="B163" s="151" t="s">
        <v>296</v>
      </c>
      <c r="C163" s="151"/>
      <c r="D163" s="151"/>
      <c r="E163" s="12" t="s">
        <v>44</v>
      </c>
      <c r="F163" s="13" t="s">
        <v>297</v>
      </c>
      <c r="G163" s="150" t="s">
        <v>298</v>
      </c>
      <c r="H163" s="150"/>
      <c r="I163" s="93"/>
      <c r="J163" s="14" t="s">
        <v>38</v>
      </c>
      <c r="K163" s="15">
        <v>10</v>
      </c>
      <c r="L163" s="16" t="s">
        <v>39</v>
      </c>
      <c r="M163" s="36">
        <f t="shared" si="2"/>
        <v>0</v>
      </c>
      <c r="N163" s="50">
        <v>0</v>
      </c>
      <c r="O163" s="51">
        <f t="shared" si="3"/>
        <v>0</v>
      </c>
    </row>
    <row r="164" spans="2:15" ht="15.75" customHeight="1">
      <c r="B164" s="149" t="s">
        <v>299</v>
      </c>
      <c r="C164" s="149"/>
      <c r="D164" s="149"/>
      <c r="E164" s="12" t="s">
        <v>44</v>
      </c>
      <c r="F164" s="21"/>
      <c r="G164" s="150" t="s">
        <v>300</v>
      </c>
      <c r="H164" s="150"/>
      <c r="I164" s="92"/>
      <c r="J164" s="14" t="s">
        <v>38</v>
      </c>
      <c r="K164" s="15">
        <v>10</v>
      </c>
      <c r="L164" s="16" t="s">
        <v>39</v>
      </c>
      <c r="M164" s="36">
        <f t="shared" si="2"/>
        <v>0</v>
      </c>
      <c r="N164" s="50">
        <v>11.9</v>
      </c>
      <c r="O164" s="51">
        <f t="shared" si="3"/>
        <v>0</v>
      </c>
    </row>
    <row r="165" spans="2:15" ht="15.75" customHeight="1">
      <c r="B165" s="149" t="s">
        <v>301</v>
      </c>
      <c r="C165" s="149"/>
      <c r="D165" s="149"/>
      <c r="E165" s="12" t="s">
        <v>44</v>
      </c>
      <c r="F165" s="21"/>
      <c r="G165" s="150" t="s">
        <v>302</v>
      </c>
      <c r="H165" s="150"/>
      <c r="I165" s="92"/>
      <c r="J165" s="14" t="s">
        <v>38</v>
      </c>
      <c r="K165" s="15">
        <v>10</v>
      </c>
      <c r="L165" s="16" t="s">
        <v>39</v>
      </c>
      <c r="M165" s="36">
        <f aca="true" t="shared" si="4" ref="M165:M228">I165*K165</f>
        <v>0</v>
      </c>
      <c r="N165" s="50">
        <v>11.9</v>
      </c>
      <c r="O165" s="51">
        <f aca="true" t="shared" si="5" ref="O165:O228">M165*N165/1</f>
        <v>0</v>
      </c>
    </row>
    <row r="166" spans="2:15" ht="15.75" customHeight="1">
      <c r="B166" s="149" t="s">
        <v>303</v>
      </c>
      <c r="C166" s="149"/>
      <c r="D166" s="149"/>
      <c r="E166" s="12" t="s">
        <v>44</v>
      </c>
      <c r="F166" s="21"/>
      <c r="G166" s="150" t="s">
        <v>304</v>
      </c>
      <c r="H166" s="150"/>
      <c r="I166" s="92"/>
      <c r="J166" s="14" t="s">
        <v>38</v>
      </c>
      <c r="K166" s="15">
        <v>10</v>
      </c>
      <c r="L166" s="16" t="s">
        <v>39</v>
      </c>
      <c r="M166" s="36">
        <f t="shared" si="4"/>
        <v>0</v>
      </c>
      <c r="N166" s="50">
        <v>11.9</v>
      </c>
      <c r="O166" s="51">
        <f t="shared" si="5"/>
        <v>0</v>
      </c>
    </row>
    <row r="167" spans="2:15" ht="15.75" customHeight="1">
      <c r="B167" s="149" t="s">
        <v>305</v>
      </c>
      <c r="C167" s="149"/>
      <c r="D167" s="149"/>
      <c r="E167" s="12" t="s">
        <v>44</v>
      </c>
      <c r="F167" s="21"/>
      <c r="G167" s="150" t="s">
        <v>306</v>
      </c>
      <c r="H167" s="150"/>
      <c r="I167" s="92"/>
      <c r="J167" s="14" t="s">
        <v>38</v>
      </c>
      <c r="K167" s="15">
        <v>10</v>
      </c>
      <c r="L167" s="16" t="s">
        <v>39</v>
      </c>
      <c r="M167" s="36">
        <f t="shared" si="4"/>
        <v>0</v>
      </c>
      <c r="N167" s="50">
        <v>11.9</v>
      </c>
      <c r="O167" s="51">
        <f t="shared" si="5"/>
        <v>0</v>
      </c>
    </row>
    <row r="168" spans="2:15" ht="15.75" customHeight="1">
      <c r="B168" s="149" t="s">
        <v>307</v>
      </c>
      <c r="C168" s="149"/>
      <c r="D168" s="149"/>
      <c r="E168" s="12" t="s">
        <v>44</v>
      </c>
      <c r="F168" s="21"/>
      <c r="G168" s="150" t="s">
        <v>308</v>
      </c>
      <c r="H168" s="150"/>
      <c r="I168" s="92"/>
      <c r="J168" s="14" t="s">
        <v>38</v>
      </c>
      <c r="K168" s="15">
        <v>10</v>
      </c>
      <c r="L168" s="16" t="s">
        <v>39</v>
      </c>
      <c r="M168" s="36">
        <f t="shared" si="4"/>
        <v>0</v>
      </c>
      <c r="N168" s="50">
        <v>11.9</v>
      </c>
      <c r="O168" s="51">
        <f t="shared" si="5"/>
        <v>0</v>
      </c>
    </row>
    <row r="169" spans="2:15" ht="15.75" customHeight="1">
      <c r="B169" s="151" t="s">
        <v>309</v>
      </c>
      <c r="C169" s="151"/>
      <c r="D169" s="151"/>
      <c r="E169" s="12" t="s">
        <v>44</v>
      </c>
      <c r="F169" s="13" t="s">
        <v>297</v>
      </c>
      <c r="G169" s="150" t="s">
        <v>310</v>
      </c>
      <c r="H169" s="150"/>
      <c r="I169" s="93"/>
      <c r="J169" s="14" t="s">
        <v>38</v>
      </c>
      <c r="K169" s="15">
        <v>10</v>
      </c>
      <c r="L169" s="16" t="s">
        <v>39</v>
      </c>
      <c r="M169" s="36">
        <f t="shared" si="4"/>
        <v>0</v>
      </c>
      <c r="N169" s="50"/>
      <c r="O169" s="51">
        <f t="shared" si="5"/>
        <v>0</v>
      </c>
    </row>
    <row r="170" spans="2:15" ht="15.75" customHeight="1">
      <c r="B170" s="149" t="s">
        <v>311</v>
      </c>
      <c r="C170" s="149"/>
      <c r="D170" s="149"/>
      <c r="E170" s="12" t="s">
        <v>44</v>
      </c>
      <c r="F170" s="13" t="s">
        <v>36</v>
      </c>
      <c r="G170" s="150" t="s">
        <v>312</v>
      </c>
      <c r="H170" s="150"/>
      <c r="I170" s="92"/>
      <c r="J170" s="14" t="s">
        <v>38</v>
      </c>
      <c r="K170" s="15">
        <v>10</v>
      </c>
      <c r="L170" s="16" t="s">
        <v>39</v>
      </c>
      <c r="M170" s="36">
        <f t="shared" si="4"/>
        <v>0</v>
      </c>
      <c r="N170" s="50">
        <v>11.9</v>
      </c>
      <c r="O170" s="51">
        <f t="shared" si="5"/>
        <v>0</v>
      </c>
    </row>
    <row r="171" spans="2:15" ht="15.75" customHeight="1">
      <c r="B171" s="149" t="s">
        <v>313</v>
      </c>
      <c r="C171" s="149"/>
      <c r="D171" s="149"/>
      <c r="E171" s="12" t="s">
        <v>44</v>
      </c>
      <c r="F171" s="21"/>
      <c r="G171" s="150" t="s">
        <v>314</v>
      </c>
      <c r="H171" s="150"/>
      <c r="I171" s="92"/>
      <c r="J171" s="14" t="s">
        <v>38</v>
      </c>
      <c r="K171" s="15">
        <v>10</v>
      </c>
      <c r="L171" s="16" t="s">
        <v>39</v>
      </c>
      <c r="M171" s="36">
        <f t="shared" si="4"/>
        <v>0</v>
      </c>
      <c r="N171" s="50">
        <v>11.9</v>
      </c>
      <c r="O171" s="51">
        <f t="shared" si="5"/>
        <v>0</v>
      </c>
    </row>
    <row r="172" spans="2:15" ht="15.75" customHeight="1">
      <c r="B172" s="149" t="s">
        <v>315</v>
      </c>
      <c r="C172" s="149"/>
      <c r="D172" s="149"/>
      <c r="E172" s="12" t="s">
        <v>44</v>
      </c>
      <c r="F172" s="21"/>
      <c r="G172" s="150" t="s">
        <v>316</v>
      </c>
      <c r="H172" s="150"/>
      <c r="I172" s="92"/>
      <c r="J172" s="14" t="s">
        <v>38</v>
      </c>
      <c r="K172" s="15">
        <v>10</v>
      </c>
      <c r="L172" s="16" t="s">
        <v>39</v>
      </c>
      <c r="M172" s="36">
        <f t="shared" si="4"/>
        <v>0</v>
      </c>
      <c r="N172" s="50">
        <v>11.9</v>
      </c>
      <c r="O172" s="51">
        <f t="shared" si="5"/>
        <v>0</v>
      </c>
    </row>
    <row r="173" spans="2:15" ht="15.75" customHeight="1">
      <c r="B173" s="151" t="s">
        <v>317</v>
      </c>
      <c r="C173" s="151"/>
      <c r="D173" s="151"/>
      <c r="E173" s="12" t="s">
        <v>44</v>
      </c>
      <c r="F173" s="13" t="s">
        <v>297</v>
      </c>
      <c r="G173" s="150" t="s">
        <v>318</v>
      </c>
      <c r="H173" s="150"/>
      <c r="I173" s="93"/>
      <c r="J173" s="14" t="s">
        <v>38</v>
      </c>
      <c r="K173" s="15">
        <v>10</v>
      </c>
      <c r="L173" s="16" t="s">
        <v>39</v>
      </c>
      <c r="M173" s="36">
        <f t="shared" si="4"/>
        <v>0</v>
      </c>
      <c r="N173" s="50"/>
      <c r="O173" s="51">
        <f t="shared" si="5"/>
        <v>0</v>
      </c>
    </row>
    <row r="174" spans="2:15" ht="15.75" customHeight="1">
      <c r="B174" s="149" t="s">
        <v>319</v>
      </c>
      <c r="C174" s="149"/>
      <c r="D174" s="149"/>
      <c r="E174" s="12" t="s">
        <v>44</v>
      </c>
      <c r="F174" s="13" t="s">
        <v>36</v>
      </c>
      <c r="G174" s="150" t="s">
        <v>320</v>
      </c>
      <c r="H174" s="150"/>
      <c r="I174" s="92"/>
      <c r="J174" s="14" t="s">
        <v>38</v>
      </c>
      <c r="K174" s="15">
        <v>10</v>
      </c>
      <c r="L174" s="16" t="s">
        <v>39</v>
      </c>
      <c r="M174" s="36">
        <f t="shared" si="4"/>
        <v>0</v>
      </c>
      <c r="N174" s="50">
        <v>11.9</v>
      </c>
      <c r="O174" s="51">
        <f t="shared" si="5"/>
        <v>0</v>
      </c>
    </row>
    <row r="175" spans="2:15" ht="15.75" customHeight="1">
      <c r="B175" s="149" t="s">
        <v>321</v>
      </c>
      <c r="C175" s="149"/>
      <c r="D175" s="149"/>
      <c r="E175" s="12" t="s">
        <v>44</v>
      </c>
      <c r="F175" s="21"/>
      <c r="G175" s="150" t="s">
        <v>322</v>
      </c>
      <c r="H175" s="150"/>
      <c r="I175" s="92"/>
      <c r="J175" s="14" t="s">
        <v>38</v>
      </c>
      <c r="K175" s="15">
        <v>10</v>
      </c>
      <c r="L175" s="16" t="s">
        <v>39</v>
      </c>
      <c r="M175" s="36">
        <f t="shared" si="4"/>
        <v>0</v>
      </c>
      <c r="N175" s="50">
        <v>11.9</v>
      </c>
      <c r="O175" s="51">
        <f t="shared" si="5"/>
        <v>0</v>
      </c>
    </row>
    <row r="176" spans="2:15" ht="15.75" customHeight="1">
      <c r="B176" s="149" t="s">
        <v>323</v>
      </c>
      <c r="C176" s="149"/>
      <c r="D176" s="149"/>
      <c r="E176" s="12" t="s">
        <v>44</v>
      </c>
      <c r="F176" s="13" t="s">
        <v>36</v>
      </c>
      <c r="G176" s="150" t="s">
        <v>324</v>
      </c>
      <c r="H176" s="150"/>
      <c r="I176" s="92"/>
      <c r="J176" s="14" t="s">
        <v>38</v>
      </c>
      <c r="K176" s="15">
        <v>10</v>
      </c>
      <c r="L176" s="16" t="s">
        <v>39</v>
      </c>
      <c r="M176" s="36">
        <f t="shared" si="4"/>
        <v>0</v>
      </c>
      <c r="N176" s="50">
        <v>11.9</v>
      </c>
      <c r="O176" s="51">
        <f t="shared" si="5"/>
        <v>0</v>
      </c>
    </row>
    <row r="177" spans="2:15" ht="15.75" customHeight="1">
      <c r="B177" s="149" t="s">
        <v>325</v>
      </c>
      <c r="C177" s="149"/>
      <c r="D177" s="149"/>
      <c r="E177" s="12" t="s">
        <v>44</v>
      </c>
      <c r="F177" s="21"/>
      <c r="G177" s="150" t="s">
        <v>326</v>
      </c>
      <c r="H177" s="150"/>
      <c r="I177" s="92"/>
      <c r="J177" s="14" t="s">
        <v>38</v>
      </c>
      <c r="K177" s="15">
        <v>10</v>
      </c>
      <c r="L177" s="16" t="s">
        <v>39</v>
      </c>
      <c r="M177" s="36">
        <f t="shared" si="4"/>
        <v>0</v>
      </c>
      <c r="N177" s="50">
        <v>11.9</v>
      </c>
      <c r="O177" s="51">
        <f t="shared" si="5"/>
        <v>0</v>
      </c>
    </row>
    <row r="178" spans="2:15" ht="15.75" customHeight="1">
      <c r="B178" s="149" t="s">
        <v>327</v>
      </c>
      <c r="C178" s="149"/>
      <c r="D178" s="149"/>
      <c r="E178" s="12" t="s">
        <v>44</v>
      </c>
      <c r="F178" s="13" t="s">
        <v>36</v>
      </c>
      <c r="G178" s="150" t="s">
        <v>328</v>
      </c>
      <c r="H178" s="150"/>
      <c r="I178" s="92"/>
      <c r="J178" s="14" t="s">
        <v>38</v>
      </c>
      <c r="K178" s="15">
        <v>10</v>
      </c>
      <c r="L178" s="16" t="s">
        <v>39</v>
      </c>
      <c r="M178" s="36">
        <f t="shared" si="4"/>
        <v>0</v>
      </c>
      <c r="N178" s="50">
        <v>11.9</v>
      </c>
      <c r="O178" s="51">
        <f t="shared" si="5"/>
        <v>0</v>
      </c>
    </row>
    <row r="179" spans="2:15" ht="15.75" customHeight="1">
      <c r="B179" s="149" t="s">
        <v>329</v>
      </c>
      <c r="C179" s="149"/>
      <c r="D179" s="149"/>
      <c r="E179" s="12" t="s">
        <v>44</v>
      </c>
      <c r="F179" s="21"/>
      <c r="G179" s="150" t="s">
        <v>330</v>
      </c>
      <c r="H179" s="150"/>
      <c r="I179" s="92"/>
      <c r="J179" s="14" t="s">
        <v>38</v>
      </c>
      <c r="K179" s="15">
        <v>10</v>
      </c>
      <c r="L179" s="16" t="s">
        <v>39</v>
      </c>
      <c r="M179" s="36">
        <f t="shared" si="4"/>
        <v>0</v>
      </c>
      <c r="N179" s="50">
        <v>11.9</v>
      </c>
      <c r="O179" s="51">
        <f t="shared" si="5"/>
        <v>0</v>
      </c>
    </row>
    <row r="180" spans="2:15" ht="15.75" customHeight="1">
      <c r="B180" s="149" t="s">
        <v>331</v>
      </c>
      <c r="C180" s="149"/>
      <c r="D180" s="149"/>
      <c r="E180" s="12" t="s">
        <v>44</v>
      </c>
      <c r="F180" s="21"/>
      <c r="G180" s="150" t="s">
        <v>332</v>
      </c>
      <c r="H180" s="150"/>
      <c r="I180" s="92"/>
      <c r="J180" s="14" t="s">
        <v>38</v>
      </c>
      <c r="K180" s="15">
        <v>10</v>
      </c>
      <c r="L180" s="16" t="s">
        <v>39</v>
      </c>
      <c r="M180" s="36">
        <f t="shared" si="4"/>
        <v>0</v>
      </c>
      <c r="N180" s="50">
        <v>11.9</v>
      </c>
      <c r="O180" s="51">
        <f t="shared" si="5"/>
        <v>0</v>
      </c>
    </row>
    <row r="181" spans="2:15" ht="15.75" customHeight="1">
      <c r="B181" s="149" t="s">
        <v>333</v>
      </c>
      <c r="C181" s="149"/>
      <c r="D181" s="149"/>
      <c r="E181" s="12" t="s">
        <v>44</v>
      </c>
      <c r="F181" s="21"/>
      <c r="G181" s="150" t="s">
        <v>334</v>
      </c>
      <c r="H181" s="150"/>
      <c r="I181" s="92"/>
      <c r="J181" s="14" t="s">
        <v>38</v>
      </c>
      <c r="K181" s="15">
        <v>10</v>
      </c>
      <c r="L181" s="16" t="s">
        <v>39</v>
      </c>
      <c r="M181" s="36">
        <f t="shared" si="4"/>
        <v>0</v>
      </c>
      <c r="N181" s="50">
        <v>11.9</v>
      </c>
      <c r="O181" s="51">
        <f t="shared" si="5"/>
        <v>0</v>
      </c>
    </row>
    <row r="182" spans="2:15" ht="15.75" customHeight="1">
      <c r="B182" s="149" t="s">
        <v>335</v>
      </c>
      <c r="C182" s="149"/>
      <c r="D182" s="149"/>
      <c r="E182" s="12" t="s">
        <v>44</v>
      </c>
      <c r="F182" s="21"/>
      <c r="G182" s="150" t="s">
        <v>336</v>
      </c>
      <c r="H182" s="150"/>
      <c r="I182" s="92"/>
      <c r="J182" s="14" t="s">
        <v>38</v>
      </c>
      <c r="K182" s="15">
        <v>10</v>
      </c>
      <c r="L182" s="16" t="s">
        <v>39</v>
      </c>
      <c r="M182" s="36">
        <f t="shared" si="4"/>
        <v>0</v>
      </c>
      <c r="N182" s="50">
        <v>11.9</v>
      </c>
      <c r="O182" s="51">
        <f t="shared" si="5"/>
        <v>0</v>
      </c>
    </row>
    <row r="183" spans="2:15" ht="15.75" customHeight="1">
      <c r="B183" s="149" t="s">
        <v>337</v>
      </c>
      <c r="C183" s="149"/>
      <c r="D183" s="149"/>
      <c r="E183" s="12" t="s">
        <v>44</v>
      </c>
      <c r="F183" s="13" t="s">
        <v>36</v>
      </c>
      <c r="G183" s="150" t="s">
        <v>338</v>
      </c>
      <c r="H183" s="150"/>
      <c r="I183" s="92"/>
      <c r="J183" s="14" t="s">
        <v>38</v>
      </c>
      <c r="K183" s="15">
        <v>10</v>
      </c>
      <c r="L183" s="16" t="s">
        <v>39</v>
      </c>
      <c r="M183" s="36">
        <f t="shared" si="4"/>
        <v>0</v>
      </c>
      <c r="N183" s="50">
        <v>11.9</v>
      </c>
      <c r="O183" s="51">
        <f t="shared" si="5"/>
        <v>0</v>
      </c>
    </row>
    <row r="184" spans="2:15" ht="15.75" customHeight="1">
      <c r="B184" s="149" t="s">
        <v>339</v>
      </c>
      <c r="C184" s="149"/>
      <c r="D184" s="149"/>
      <c r="E184" s="12" t="s">
        <v>44</v>
      </c>
      <c r="F184" s="21"/>
      <c r="G184" s="150" t="s">
        <v>340</v>
      </c>
      <c r="H184" s="150"/>
      <c r="I184" s="92"/>
      <c r="J184" s="14" t="s">
        <v>38</v>
      </c>
      <c r="K184" s="15">
        <v>10</v>
      </c>
      <c r="L184" s="16" t="s">
        <v>39</v>
      </c>
      <c r="M184" s="36">
        <f t="shared" si="4"/>
        <v>0</v>
      </c>
      <c r="N184" s="50">
        <v>11.9</v>
      </c>
      <c r="O184" s="51">
        <f t="shared" si="5"/>
        <v>0</v>
      </c>
    </row>
    <row r="185" spans="2:15" ht="15.75" customHeight="1">
      <c r="B185" s="149" t="s">
        <v>341</v>
      </c>
      <c r="C185" s="149"/>
      <c r="D185" s="149"/>
      <c r="E185" s="12" t="s">
        <v>44</v>
      </c>
      <c r="F185" s="13" t="s">
        <v>36</v>
      </c>
      <c r="G185" s="150" t="s">
        <v>342</v>
      </c>
      <c r="H185" s="150"/>
      <c r="I185" s="92"/>
      <c r="J185" s="14" t="s">
        <v>38</v>
      </c>
      <c r="K185" s="15">
        <v>10</v>
      </c>
      <c r="L185" s="16" t="s">
        <v>39</v>
      </c>
      <c r="M185" s="36">
        <f t="shared" si="4"/>
        <v>0</v>
      </c>
      <c r="N185" s="50">
        <v>11.9</v>
      </c>
      <c r="O185" s="51">
        <f t="shared" si="5"/>
        <v>0</v>
      </c>
    </row>
    <row r="186" spans="2:15" ht="15.75" customHeight="1">
      <c r="B186" s="149" t="s">
        <v>343</v>
      </c>
      <c r="C186" s="149"/>
      <c r="D186" s="149"/>
      <c r="E186" s="12" t="s">
        <v>44</v>
      </c>
      <c r="F186" s="21"/>
      <c r="G186" s="150" t="s">
        <v>344</v>
      </c>
      <c r="H186" s="150"/>
      <c r="I186" s="92"/>
      <c r="J186" s="14" t="s">
        <v>38</v>
      </c>
      <c r="K186" s="15">
        <v>10</v>
      </c>
      <c r="L186" s="16" t="s">
        <v>39</v>
      </c>
      <c r="M186" s="36">
        <f t="shared" si="4"/>
        <v>0</v>
      </c>
      <c r="N186" s="50">
        <v>11.9</v>
      </c>
      <c r="O186" s="51">
        <f t="shared" si="5"/>
        <v>0</v>
      </c>
    </row>
    <row r="187" spans="2:15" ht="15.75" customHeight="1">
      <c r="B187" s="149" t="s">
        <v>345</v>
      </c>
      <c r="C187" s="149"/>
      <c r="D187" s="149"/>
      <c r="E187" s="12" t="s">
        <v>44</v>
      </c>
      <c r="F187" s="21"/>
      <c r="G187" s="150" t="s">
        <v>346</v>
      </c>
      <c r="H187" s="150"/>
      <c r="I187" s="92"/>
      <c r="J187" s="14" t="s">
        <v>38</v>
      </c>
      <c r="K187" s="15">
        <v>10</v>
      </c>
      <c r="L187" s="16" t="s">
        <v>39</v>
      </c>
      <c r="M187" s="36">
        <f t="shared" si="4"/>
        <v>0</v>
      </c>
      <c r="N187" s="50">
        <v>11.9</v>
      </c>
      <c r="O187" s="51">
        <f t="shared" si="5"/>
        <v>0</v>
      </c>
    </row>
    <row r="188" spans="2:15" ht="15.75" customHeight="1">
      <c r="B188" s="149" t="s">
        <v>347</v>
      </c>
      <c r="C188" s="149"/>
      <c r="D188" s="149"/>
      <c r="E188" s="12" t="s">
        <v>44</v>
      </c>
      <c r="F188" s="21"/>
      <c r="G188" s="150" t="s">
        <v>348</v>
      </c>
      <c r="H188" s="150"/>
      <c r="I188" s="92"/>
      <c r="J188" s="14" t="s">
        <v>38</v>
      </c>
      <c r="K188" s="15">
        <v>10</v>
      </c>
      <c r="L188" s="16" t="s">
        <v>39</v>
      </c>
      <c r="M188" s="36">
        <f t="shared" si="4"/>
        <v>0</v>
      </c>
      <c r="N188" s="50">
        <v>11.9</v>
      </c>
      <c r="O188" s="51">
        <f t="shared" si="5"/>
        <v>0</v>
      </c>
    </row>
    <row r="189" spans="2:15" ht="15.75" customHeight="1">
      <c r="B189" s="149" t="s">
        <v>349</v>
      </c>
      <c r="C189" s="149"/>
      <c r="D189" s="149"/>
      <c r="E189" s="12" t="s">
        <v>44</v>
      </c>
      <c r="F189" s="21"/>
      <c r="G189" s="150" t="s">
        <v>350</v>
      </c>
      <c r="H189" s="150"/>
      <c r="I189" s="92"/>
      <c r="J189" s="14" t="s">
        <v>38</v>
      </c>
      <c r="K189" s="15">
        <v>10</v>
      </c>
      <c r="L189" s="16" t="s">
        <v>39</v>
      </c>
      <c r="M189" s="36">
        <f t="shared" si="4"/>
        <v>0</v>
      </c>
      <c r="N189" s="50">
        <v>11.9</v>
      </c>
      <c r="O189" s="51">
        <f t="shared" si="5"/>
        <v>0</v>
      </c>
    </row>
    <row r="190" spans="2:15" ht="15.75" customHeight="1">
      <c r="B190" s="149" t="s">
        <v>351</v>
      </c>
      <c r="C190" s="149"/>
      <c r="D190" s="149"/>
      <c r="E190" s="12" t="s">
        <v>44</v>
      </c>
      <c r="F190" s="21"/>
      <c r="G190" s="150" t="s">
        <v>352</v>
      </c>
      <c r="H190" s="150"/>
      <c r="I190" s="92"/>
      <c r="J190" s="14" t="s">
        <v>38</v>
      </c>
      <c r="K190" s="15">
        <v>10</v>
      </c>
      <c r="L190" s="16" t="s">
        <v>39</v>
      </c>
      <c r="M190" s="36">
        <f t="shared" si="4"/>
        <v>0</v>
      </c>
      <c r="N190" s="50">
        <v>11.9</v>
      </c>
      <c r="O190" s="51">
        <f t="shared" si="5"/>
        <v>0</v>
      </c>
    </row>
    <row r="191" spans="2:15" ht="15.75" customHeight="1">
      <c r="B191" s="149" t="s">
        <v>353</v>
      </c>
      <c r="C191" s="149"/>
      <c r="D191" s="149"/>
      <c r="E191" s="12" t="s">
        <v>44</v>
      </c>
      <c r="F191" s="21"/>
      <c r="G191" s="150" t="s">
        <v>354</v>
      </c>
      <c r="H191" s="150"/>
      <c r="I191" s="92"/>
      <c r="J191" s="14" t="s">
        <v>38</v>
      </c>
      <c r="K191" s="15">
        <v>10</v>
      </c>
      <c r="L191" s="16" t="s">
        <v>39</v>
      </c>
      <c r="M191" s="36">
        <f t="shared" si="4"/>
        <v>0</v>
      </c>
      <c r="N191" s="50">
        <v>11.9</v>
      </c>
      <c r="O191" s="51">
        <f t="shared" si="5"/>
        <v>0</v>
      </c>
    </row>
    <row r="192" spans="2:15" ht="15.75" customHeight="1">
      <c r="B192" s="149" t="s">
        <v>355</v>
      </c>
      <c r="C192" s="149"/>
      <c r="D192" s="149"/>
      <c r="E192" s="12" t="s">
        <v>44</v>
      </c>
      <c r="F192" s="13" t="s">
        <v>36</v>
      </c>
      <c r="G192" s="150" t="s">
        <v>356</v>
      </c>
      <c r="H192" s="150"/>
      <c r="I192" s="92"/>
      <c r="J192" s="14" t="s">
        <v>38</v>
      </c>
      <c r="K192" s="15">
        <v>10</v>
      </c>
      <c r="L192" s="16" t="s">
        <v>39</v>
      </c>
      <c r="M192" s="36">
        <f t="shared" si="4"/>
        <v>0</v>
      </c>
      <c r="N192" s="50">
        <v>11.9</v>
      </c>
      <c r="O192" s="51">
        <f t="shared" si="5"/>
        <v>0</v>
      </c>
    </row>
    <row r="193" spans="2:15" ht="15.75" customHeight="1">
      <c r="B193" s="149" t="s">
        <v>357</v>
      </c>
      <c r="C193" s="149"/>
      <c r="D193" s="149"/>
      <c r="E193" s="12" t="s">
        <v>44</v>
      </c>
      <c r="F193" s="13" t="s">
        <v>36</v>
      </c>
      <c r="G193" s="150" t="s">
        <v>358</v>
      </c>
      <c r="H193" s="150"/>
      <c r="I193" s="92"/>
      <c r="J193" s="14" t="s">
        <v>38</v>
      </c>
      <c r="K193" s="15">
        <v>10</v>
      </c>
      <c r="L193" s="16" t="s">
        <v>39</v>
      </c>
      <c r="M193" s="36">
        <f t="shared" si="4"/>
        <v>0</v>
      </c>
      <c r="N193" s="50">
        <v>11.9</v>
      </c>
      <c r="O193" s="51">
        <f t="shared" si="5"/>
        <v>0</v>
      </c>
    </row>
    <row r="194" spans="2:15" ht="15.75" customHeight="1">
      <c r="B194" s="149" t="s">
        <v>359</v>
      </c>
      <c r="C194" s="149"/>
      <c r="D194" s="149"/>
      <c r="E194" s="12" t="s">
        <v>44</v>
      </c>
      <c r="F194" s="21"/>
      <c r="G194" s="150" t="s">
        <v>360</v>
      </c>
      <c r="H194" s="150"/>
      <c r="I194" s="92"/>
      <c r="J194" s="14" t="s">
        <v>38</v>
      </c>
      <c r="K194" s="15">
        <v>10</v>
      </c>
      <c r="L194" s="16" t="s">
        <v>39</v>
      </c>
      <c r="M194" s="36">
        <f t="shared" si="4"/>
        <v>0</v>
      </c>
      <c r="N194" s="50">
        <v>14.75</v>
      </c>
      <c r="O194" s="51">
        <f t="shared" si="5"/>
        <v>0</v>
      </c>
    </row>
    <row r="195" spans="2:15" ht="15.75" customHeight="1">
      <c r="B195" s="149" t="s">
        <v>361</v>
      </c>
      <c r="C195" s="149"/>
      <c r="D195" s="149"/>
      <c r="E195" s="12" t="s">
        <v>44</v>
      </c>
      <c r="F195" s="21"/>
      <c r="G195" s="150" t="s">
        <v>362</v>
      </c>
      <c r="H195" s="150"/>
      <c r="I195" s="92"/>
      <c r="J195" s="14" t="s">
        <v>38</v>
      </c>
      <c r="K195" s="15">
        <v>10</v>
      </c>
      <c r="L195" s="16" t="s">
        <v>39</v>
      </c>
      <c r="M195" s="36">
        <f t="shared" si="4"/>
        <v>0</v>
      </c>
      <c r="N195" s="50">
        <v>11.9</v>
      </c>
      <c r="O195" s="51">
        <f t="shared" si="5"/>
        <v>0</v>
      </c>
    </row>
    <row r="196" spans="2:15" ht="15.75" customHeight="1">
      <c r="B196" s="149" t="s">
        <v>363</v>
      </c>
      <c r="C196" s="149"/>
      <c r="D196" s="149"/>
      <c r="E196" s="12" t="s">
        <v>44</v>
      </c>
      <c r="F196" s="21"/>
      <c r="G196" s="150" t="s">
        <v>364</v>
      </c>
      <c r="H196" s="150"/>
      <c r="I196" s="92"/>
      <c r="J196" s="14" t="s">
        <v>38</v>
      </c>
      <c r="K196" s="15">
        <v>10</v>
      </c>
      <c r="L196" s="16" t="s">
        <v>39</v>
      </c>
      <c r="M196" s="36">
        <f t="shared" si="4"/>
        <v>0</v>
      </c>
      <c r="N196" s="50">
        <v>11.9</v>
      </c>
      <c r="O196" s="51">
        <f t="shared" si="5"/>
        <v>0</v>
      </c>
    </row>
    <row r="197" spans="2:15" ht="15.75" customHeight="1">
      <c r="B197" s="149" t="s">
        <v>365</v>
      </c>
      <c r="C197" s="149"/>
      <c r="D197" s="149"/>
      <c r="E197" s="12" t="s">
        <v>44</v>
      </c>
      <c r="F197" s="21"/>
      <c r="G197" s="150" t="s">
        <v>366</v>
      </c>
      <c r="H197" s="150"/>
      <c r="I197" s="92"/>
      <c r="J197" s="14" t="s">
        <v>38</v>
      </c>
      <c r="K197" s="15">
        <v>10</v>
      </c>
      <c r="L197" s="16" t="s">
        <v>39</v>
      </c>
      <c r="M197" s="36">
        <f t="shared" si="4"/>
        <v>0</v>
      </c>
      <c r="N197" s="50">
        <v>11.9</v>
      </c>
      <c r="O197" s="51">
        <f t="shared" si="5"/>
        <v>0</v>
      </c>
    </row>
    <row r="198" spans="2:15" ht="15.75" customHeight="1">
      <c r="B198" s="149" t="s">
        <v>367</v>
      </c>
      <c r="C198" s="149"/>
      <c r="D198" s="149"/>
      <c r="E198" s="12" t="s">
        <v>44</v>
      </c>
      <c r="F198" s="21"/>
      <c r="G198" s="150" t="s">
        <v>368</v>
      </c>
      <c r="H198" s="150"/>
      <c r="I198" s="92"/>
      <c r="J198" s="14" t="s">
        <v>38</v>
      </c>
      <c r="K198" s="15">
        <v>10</v>
      </c>
      <c r="L198" s="16" t="s">
        <v>39</v>
      </c>
      <c r="M198" s="36">
        <f t="shared" si="4"/>
        <v>0</v>
      </c>
      <c r="N198" s="50">
        <v>11.9</v>
      </c>
      <c r="O198" s="51">
        <f t="shared" si="5"/>
        <v>0</v>
      </c>
    </row>
    <row r="199" spans="2:15" ht="15.75" customHeight="1">
      <c r="B199" s="149" t="s">
        <v>369</v>
      </c>
      <c r="C199" s="149"/>
      <c r="D199" s="149"/>
      <c r="E199" s="12" t="s">
        <v>44</v>
      </c>
      <c r="F199" s="13" t="s">
        <v>36</v>
      </c>
      <c r="G199" s="150" t="s">
        <v>370</v>
      </c>
      <c r="H199" s="150"/>
      <c r="I199" s="92"/>
      <c r="J199" s="14" t="s">
        <v>38</v>
      </c>
      <c r="K199" s="15">
        <v>10</v>
      </c>
      <c r="L199" s="16" t="s">
        <v>39</v>
      </c>
      <c r="M199" s="36">
        <f t="shared" si="4"/>
        <v>0</v>
      </c>
      <c r="N199" s="50">
        <v>14.75</v>
      </c>
      <c r="O199" s="51">
        <f t="shared" si="5"/>
        <v>0</v>
      </c>
    </row>
    <row r="200" spans="2:15" ht="15.75" customHeight="1">
      <c r="B200" s="149" t="s">
        <v>371</v>
      </c>
      <c r="C200" s="149"/>
      <c r="D200" s="149"/>
      <c r="E200" s="12" t="s">
        <v>44</v>
      </c>
      <c r="F200" s="21"/>
      <c r="G200" s="150" t="s">
        <v>372</v>
      </c>
      <c r="H200" s="150"/>
      <c r="I200" s="92"/>
      <c r="J200" s="14" t="s">
        <v>38</v>
      </c>
      <c r="K200" s="15">
        <v>10</v>
      </c>
      <c r="L200" s="16" t="s">
        <v>39</v>
      </c>
      <c r="M200" s="36">
        <f t="shared" si="4"/>
        <v>0</v>
      </c>
      <c r="N200" s="50">
        <v>11.9</v>
      </c>
      <c r="O200" s="51">
        <f t="shared" si="5"/>
        <v>0</v>
      </c>
    </row>
    <row r="201" spans="2:15" ht="15.75" customHeight="1">
      <c r="B201" s="149" t="s">
        <v>373</v>
      </c>
      <c r="C201" s="149"/>
      <c r="D201" s="149"/>
      <c r="E201" s="12" t="s">
        <v>44</v>
      </c>
      <c r="F201" s="21"/>
      <c r="G201" s="150" t="s">
        <v>374</v>
      </c>
      <c r="H201" s="150"/>
      <c r="I201" s="92"/>
      <c r="J201" s="14" t="s">
        <v>38</v>
      </c>
      <c r="K201" s="15">
        <v>10</v>
      </c>
      <c r="L201" s="16" t="s">
        <v>39</v>
      </c>
      <c r="M201" s="36">
        <f t="shared" si="4"/>
        <v>0</v>
      </c>
      <c r="N201" s="50">
        <v>11.9</v>
      </c>
      <c r="O201" s="51">
        <f t="shared" si="5"/>
        <v>0</v>
      </c>
    </row>
    <row r="202" spans="2:15" ht="15.75" customHeight="1">
      <c r="B202" s="149" t="s">
        <v>375</v>
      </c>
      <c r="C202" s="149"/>
      <c r="D202" s="149"/>
      <c r="E202" s="12" t="s">
        <v>44</v>
      </c>
      <c r="F202" s="21"/>
      <c r="G202" s="150" t="s">
        <v>376</v>
      </c>
      <c r="H202" s="150"/>
      <c r="I202" s="92"/>
      <c r="J202" s="14" t="s">
        <v>38</v>
      </c>
      <c r="K202" s="15">
        <v>10</v>
      </c>
      <c r="L202" s="16" t="s">
        <v>39</v>
      </c>
      <c r="M202" s="36">
        <f t="shared" si="4"/>
        <v>0</v>
      </c>
      <c r="N202" s="50">
        <v>11.9</v>
      </c>
      <c r="O202" s="51">
        <f t="shared" si="5"/>
        <v>0</v>
      </c>
    </row>
    <row r="203" spans="2:15" ht="15.75" customHeight="1">
      <c r="B203" s="149" t="s">
        <v>377</v>
      </c>
      <c r="C203" s="149"/>
      <c r="D203" s="149"/>
      <c r="E203" s="12" t="s">
        <v>44</v>
      </c>
      <c r="F203" s="21"/>
      <c r="G203" s="150" t="s">
        <v>378</v>
      </c>
      <c r="H203" s="150"/>
      <c r="I203" s="92"/>
      <c r="J203" s="14" t="s">
        <v>38</v>
      </c>
      <c r="K203" s="15">
        <v>10</v>
      </c>
      <c r="L203" s="16" t="s">
        <v>39</v>
      </c>
      <c r="M203" s="36">
        <f t="shared" si="4"/>
        <v>0</v>
      </c>
      <c r="N203" s="50">
        <v>11.9</v>
      </c>
      <c r="O203" s="51">
        <f t="shared" si="5"/>
        <v>0</v>
      </c>
    </row>
    <row r="204" spans="2:15" ht="15.75" customHeight="1">
      <c r="B204" s="149" t="s">
        <v>379</v>
      </c>
      <c r="C204" s="149"/>
      <c r="D204" s="149"/>
      <c r="E204" s="12" t="s">
        <v>44</v>
      </c>
      <c r="F204" s="21"/>
      <c r="G204" s="150" t="s">
        <v>380</v>
      </c>
      <c r="H204" s="150"/>
      <c r="I204" s="92"/>
      <c r="J204" s="14" t="s">
        <v>38</v>
      </c>
      <c r="K204" s="15">
        <v>10</v>
      </c>
      <c r="L204" s="16" t="s">
        <v>39</v>
      </c>
      <c r="M204" s="36">
        <f t="shared" si="4"/>
        <v>0</v>
      </c>
      <c r="N204" s="50">
        <v>11.9</v>
      </c>
      <c r="O204" s="51">
        <f t="shared" si="5"/>
        <v>0</v>
      </c>
    </row>
    <row r="205" spans="2:15" ht="15.75" customHeight="1">
      <c r="B205" s="149" t="s">
        <v>381</v>
      </c>
      <c r="C205" s="149"/>
      <c r="D205" s="149"/>
      <c r="E205" s="12" t="s">
        <v>44</v>
      </c>
      <c r="F205" s="21"/>
      <c r="G205" s="150" t="s">
        <v>382</v>
      </c>
      <c r="H205" s="150"/>
      <c r="I205" s="92"/>
      <c r="J205" s="14" t="s">
        <v>38</v>
      </c>
      <c r="K205" s="15">
        <v>10</v>
      </c>
      <c r="L205" s="16" t="s">
        <v>39</v>
      </c>
      <c r="M205" s="36">
        <f t="shared" si="4"/>
        <v>0</v>
      </c>
      <c r="N205" s="50">
        <v>11.9</v>
      </c>
      <c r="O205" s="51">
        <f t="shared" si="5"/>
        <v>0</v>
      </c>
    </row>
    <row r="206" spans="2:15" ht="15.75" customHeight="1">
      <c r="B206" s="149" t="s">
        <v>383</v>
      </c>
      <c r="C206" s="149"/>
      <c r="D206" s="149"/>
      <c r="E206" s="12" t="s">
        <v>44</v>
      </c>
      <c r="F206" s="13" t="s">
        <v>36</v>
      </c>
      <c r="G206" s="150" t="s">
        <v>384</v>
      </c>
      <c r="H206" s="150"/>
      <c r="I206" s="92"/>
      <c r="J206" s="14" t="s">
        <v>38</v>
      </c>
      <c r="K206" s="15">
        <v>10</v>
      </c>
      <c r="L206" s="16" t="s">
        <v>39</v>
      </c>
      <c r="M206" s="36">
        <f t="shared" si="4"/>
        <v>0</v>
      </c>
      <c r="N206" s="50">
        <v>11.9</v>
      </c>
      <c r="O206" s="51">
        <f t="shared" si="5"/>
        <v>0</v>
      </c>
    </row>
    <row r="207" spans="2:15" ht="15.75" customHeight="1">
      <c r="B207" s="149" t="s">
        <v>385</v>
      </c>
      <c r="C207" s="149"/>
      <c r="D207" s="149"/>
      <c r="E207" s="12" t="s">
        <v>44</v>
      </c>
      <c r="F207" s="21"/>
      <c r="G207" s="150" t="s">
        <v>386</v>
      </c>
      <c r="H207" s="150"/>
      <c r="I207" s="92"/>
      <c r="J207" s="14" t="s">
        <v>38</v>
      </c>
      <c r="K207" s="15">
        <v>10</v>
      </c>
      <c r="L207" s="16" t="s">
        <v>39</v>
      </c>
      <c r="M207" s="36">
        <f t="shared" si="4"/>
        <v>0</v>
      </c>
      <c r="N207" s="50">
        <v>11.9</v>
      </c>
      <c r="O207" s="51">
        <f t="shared" si="5"/>
        <v>0</v>
      </c>
    </row>
    <row r="208" spans="2:15" ht="15.75" customHeight="1">
      <c r="B208" s="149" t="s">
        <v>387</v>
      </c>
      <c r="C208" s="149"/>
      <c r="D208" s="149"/>
      <c r="E208" s="12" t="s">
        <v>44</v>
      </c>
      <c r="F208" s="21"/>
      <c r="G208" s="150" t="s">
        <v>388</v>
      </c>
      <c r="H208" s="150"/>
      <c r="I208" s="92"/>
      <c r="J208" s="14" t="s">
        <v>38</v>
      </c>
      <c r="K208" s="15">
        <v>10</v>
      </c>
      <c r="L208" s="16" t="s">
        <v>39</v>
      </c>
      <c r="M208" s="36">
        <f t="shared" si="4"/>
        <v>0</v>
      </c>
      <c r="N208" s="50">
        <v>11.9</v>
      </c>
      <c r="O208" s="51">
        <f t="shared" si="5"/>
        <v>0</v>
      </c>
    </row>
    <row r="209" spans="2:15" ht="15.75" customHeight="1">
      <c r="B209" s="149" t="s">
        <v>389</v>
      </c>
      <c r="C209" s="149"/>
      <c r="D209" s="149"/>
      <c r="E209" s="12" t="s">
        <v>44</v>
      </c>
      <c r="F209" s="21"/>
      <c r="G209" s="150" t="s">
        <v>390</v>
      </c>
      <c r="H209" s="150"/>
      <c r="I209" s="92"/>
      <c r="J209" s="14" t="s">
        <v>38</v>
      </c>
      <c r="K209" s="15">
        <v>10</v>
      </c>
      <c r="L209" s="16" t="s">
        <v>39</v>
      </c>
      <c r="M209" s="36">
        <f t="shared" si="4"/>
        <v>0</v>
      </c>
      <c r="N209" s="50">
        <v>11.9</v>
      </c>
      <c r="O209" s="51">
        <f t="shared" si="5"/>
        <v>0</v>
      </c>
    </row>
    <row r="210" spans="2:15" ht="15.75" customHeight="1">
      <c r="B210" s="149" t="s">
        <v>391</v>
      </c>
      <c r="C210" s="149"/>
      <c r="D210" s="149"/>
      <c r="E210" s="12" t="s">
        <v>44</v>
      </c>
      <c r="F210" s="21"/>
      <c r="G210" s="150" t="s">
        <v>392</v>
      </c>
      <c r="H210" s="150"/>
      <c r="I210" s="92"/>
      <c r="J210" s="14" t="s">
        <v>38</v>
      </c>
      <c r="K210" s="15">
        <v>10</v>
      </c>
      <c r="L210" s="16" t="s">
        <v>39</v>
      </c>
      <c r="M210" s="36">
        <f t="shared" si="4"/>
        <v>0</v>
      </c>
      <c r="N210" s="50">
        <v>11.9</v>
      </c>
      <c r="O210" s="51">
        <f t="shared" si="5"/>
        <v>0</v>
      </c>
    </row>
    <row r="211" spans="2:15" ht="15.75" customHeight="1">
      <c r="B211" s="149" t="s">
        <v>393</v>
      </c>
      <c r="C211" s="149"/>
      <c r="D211" s="149"/>
      <c r="E211" s="12" t="s">
        <v>44</v>
      </c>
      <c r="F211" s="21"/>
      <c r="G211" s="150" t="s">
        <v>394</v>
      </c>
      <c r="H211" s="150"/>
      <c r="I211" s="92"/>
      <c r="J211" s="14" t="s">
        <v>38</v>
      </c>
      <c r="K211" s="15">
        <v>10</v>
      </c>
      <c r="L211" s="16" t="s">
        <v>39</v>
      </c>
      <c r="M211" s="36">
        <f t="shared" si="4"/>
        <v>0</v>
      </c>
      <c r="N211" s="50">
        <v>11.9</v>
      </c>
      <c r="O211" s="51">
        <f t="shared" si="5"/>
        <v>0</v>
      </c>
    </row>
    <row r="212" spans="2:15" ht="15.75" customHeight="1">
      <c r="B212" s="149" t="s">
        <v>395</v>
      </c>
      <c r="C212" s="149"/>
      <c r="D212" s="149"/>
      <c r="E212" s="12" t="s">
        <v>44</v>
      </c>
      <c r="F212" s="21"/>
      <c r="G212" s="150" t="s">
        <v>396</v>
      </c>
      <c r="H212" s="150"/>
      <c r="I212" s="92"/>
      <c r="J212" s="14" t="s">
        <v>38</v>
      </c>
      <c r="K212" s="15">
        <v>10</v>
      </c>
      <c r="L212" s="16" t="s">
        <v>39</v>
      </c>
      <c r="M212" s="36">
        <f t="shared" si="4"/>
        <v>0</v>
      </c>
      <c r="N212" s="50">
        <v>11.9</v>
      </c>
      <c r="O212" s="51">
        <f t="shared" si="5"/>
        <v>0</v>
      </c>
    </row>
    <row r="213" spans="2:15" ht="15.75" customHeight="1">
      <c r="B213" s="149" t="s">
        <v>397</v>
      </c>
      <c r="C213" s="149"/>
      <c r="D213" s="149"/>
      <c r="E213" s="12" t="s">
        <v>44</v>
      </c>
      <c r="F213" s="13" t="s">
        <v>36</v>
      </c>
      <c r="G213" s="150" t="s">
        <v>398</v>
      </c>
      <c r="H213" s="150"/>
      <c r="I213" s="92"/>
      <c r="J213" s="14" t="s">
        <v>38</v>
      </c>
      <c r="K213" s="15">
        <v>10</v>
      </c>
      <c r="L213" s="16" t="s">
        <v>39</v>
      </c>
      <c r="M213" s="36">
        <f t="shared" si="4"/>
        <v>0</v>
      </c>
      <c r="N213" s="50">
        <v>11.9</v>
      </c>
      <c r="O213" s="51">
        <f t="shared" si="5"/>
        <v>0</v>
      </c>
    </row>
    <row r="214" spans="2:15" ht="15.75" customHeight="1">
      <c r="B214" s="149" t="s">
        <v>399</v>
      </c>
      <c r="C214" s="149"/>
      <c r="D214" s="149"/>
      <c r="E214" s="12" t="s">
        <v>44</v>
      </c>
      <c r="F214" s="13" t="s">
        <v>36</v>
      </c>
      <c r="G214" s="150" t="s">
        <v>400</v>
      </c>
      <c r="H214" s="150"/>
      <c r="I214" s="92"/>
      <c r="J214" s="14" t="s">
        <v>38</v>
      </c>
      <c r="K214" s="15">
        <v>10</v>
      </c>
      <c r="L214" s="16" t="s">
        <v>39</v>
      </c>
      <c r="M214" s="36">
        <f t="shared" si="4"/>
        <v>0</v>
      </c>
      <c r="N214" s="50">
        <v>11.9</v>
      </c>
      <c r="O214" s="51">
        <f t="shared" si="5"/>
        <v>0</v>
      </c>
    </row>
    <row r="215" spans="2:15" ht="15.75" customHeight="1">
      <c r="B215" s="149" t="s">
        <v>401</v>
      </c>
      <c r="C215" s="149"/>
      <c r="D215" s="149"/>
      <c r="E215" s="12" t="s">
        <v>44</v>
      </c>
      <c r="F215" s="13" t="s">
        <v>36</v>
      </c>
      <c r="G215" s="150" t="s">
        <v>402</v>
      </c>
      <c r="H215" s="150"/>
      <c r="I215" s="92"/>
      <c r="J215" s="14" t="s">
        <v>38</v>
      </c>
      <c r="K215" s="15">
        <v>10</v>
      </c>
      <c r="L215" s="16" t="s">
        <v>39</v>
      </c>
      <c r="M215" s="36">
        <f t="shared" si="4"/>
        <v>0</v>
      </c>
      <c r="N215" s="50">
        <v>11.9</v>
      </c>
      <c r="O215" s="51">
        <f t="shared" si="5"/>
        <v>0</v>
      </c>
    </row>
    <row r="216" spans="2:15" ht="15.75" customHeight="1">
      <c r="B216" s="149" t="s">
        <v>403</v>
      </c>
      <c r="C216" s="149"/>
      <c r="D216" s="149"/>
      <c r="E216" s="12" t="s">
        <v>44</v>
      </c>
      <c r="F216" s="13" t="s">
        <v>36</v>
      </c>
      <c r="G216" s="150" t="s">
        <v>404</v>
      </c>
      <c r="H216" s="150"/>
      <c r="I216" s="92"/>
      <c r="J216" s="14" t="s">
        <v>38</v>
      </c>
      <c r="K216" s="15">
        <v>10</v>
      </c>
      <c r="L216" s="16" t="s">
        <v>39</v>
      </c>
      <c r="M216" s="36">
        <f t="shared" si="4"/>
        <v>0</v>
      </c>
      <c r="N216" s="50">
        <v>11.9</v>
      </c>
      <c r="O216" s="51">
        <f t="shared" si="5"/>
        <v>0</v>
      </c>
    </row>
    <row r="217" spans="2:15" ht="15.75" customHeight="1">
      <c r="B217" s="149" t="s">
        <v>405</v>
      </c>
      <c r="C217" s="149"/>
      <c r="D217" s="149"/>
      <c r="E217" s="12" t="s">
        <v>44</v>
      </c>
      <c r="F217" s="21"/>
      <c r="G217" s="150" t="s">
        <v>406</v>
      </c>
      <c r="H217" s="150"/>
      <c r="I217" s="92"/>
      <c r="J217" s="14" t="s">
        <v>38</v>
      </c>
      <c r="K217" s="15">
        <v>10</v>
      </c>
      <c r="L217" s="16" t="s">
        <v>39</v>
      </c>
      <c r="M217" s="36">
        <f t="shared" si="4"/>
        <v>0</v>
      </c>
      <c r="N217" s="50">
        <v>11.9</v>
      </c>
      <c r="O217" s="51">
        <f t="shared" si="5"/>
        <v>0</v>
      </c>
    </row>
    <row r="218" spans="2:15" ht="15.75" customHeight="1">
      <c r="B218" s="149" t="s">
        <v>407</v>
      </c>
      <c r="C218" s="149"/>
      <c r="D218" s="149"/>
      <c r="E218" s="12" t="s">
        <v>44</v>
      </c>
      <c r="F218" s="21"/>
      <c r="G218" s="150" t="s">
        <v>408</v>
      </c>
      <c r="H218" s="150"/>
      <c r="I218" s="92"/>
      <c r="J218" s="14" t="s">
        <v>38</v>
      </c>
      <c r="K218" s="15">
        <v>10</v>
      </c>
      <c r="L218" s="16" t="s">
        <v>39</v>
      </c>
      <c r="M218" s="36">
        <f t="shared" si="4"/>
        <v>0</v>
      </c>
      <c r="N218" s="50">
        <v>11.9</v>
      </c>
      <c r="O218" s="51">
        <f t="shared" si="5"/>
        <v>0</v>
      </c>
    </row>
    <row r="219" spans="2:15" ht="15.75" customHeight="1">
      <c r="B219" s="149" t="s">
        <v>409</v>
      </c>
      <c r="C219" s="149"/>
      <c r="D219" s="149"/>
      <c r="E219" s="12" t="s">
        <v>44</v>
      </c>
      <c r="F219" s="21"/>
      <c r="G219" s="150" t="s">
        <v>410</v>
      </c>
      <c r="H219" s="150"/>
      <c r="I219" s="92"/>
      <c r="J219" s="14" t="s">
        <v>38</v>
      </c>
      <c r="K219" s="15">
        <v>10</v>
      </c>
      <c r="L219" s="16" t="s">
        <v>39</v>
      </c>
      <c r="M219" s="36">
        <f t="shared" si="4"/>
        <v>0</v>
      </c>
      <c r="N219" s="50">
        <v>11.9</v>
      </c>
      <c r="O219" s="51">
        <f t="shared" si="5"/>
        <v>0</v>
      </c>
    </row>
    <row r="220" spans="2:15" ht="15.75" customHeight="1">
      <c r="B220" s="149" t="s">
        <v>411</v>
      </c>
      <c r="C220" s="149"/>
      <c r="D220" s="149"/>
      <c r="E220" s="12" t="s">
        <v>44</v>
      </c>
      <c r="F220" s="21"/>
      <c r="G220" s="150" t="s">
        <v>412</v>
      </c>
      <c r="H220" s="150"/>
      <c r="I220" s="92"/>
      <c r="J220" s="14" t="s">
        <v>38</v>
      </c>
      <c r="K220" s="15">
        <v>10</v>
      </c>
      <c r="L220" s="16" t="s">
        <v>39</v>
      </c>
      <c r="M220" s="36">
        <f t="shared" si="4"/>
        <v>0</v>
      </c>
      <c r="N220" s="50">
        <v>14.75</v>
      </c>
      <c r="O220" s="51">
        <f t="shared" si="5"/>
        <v>0</v>
      </c>
    </row>
    <row r="221" spans="2:15" ht="15.75" customHeight="1">
      <c r="B221" s="149" t="s">
        <v>413</v>
      </c>
      <c r="C221" s="149"/>
      <c r="D221" s="149"/>
      <c r="E221" s="12" t="s">
        <v>44</v>
      </c>
      <c r="F221" s="21"/>
      <c r="G221" s="150" t="s">
        <v>414</v>
      </c>
      <c r="H221" s="150"/>
      <c r="I221" s="92"/>
      <c r="J221" s="14" t="s">
        <v>38</v>
      </c>
      <c r="K221" s="15">
        <v>10</v>
      </c>
      <c r="L221" s="16" t="s">
        <v>39</v>
      </c>
      <c r="M221" s="36">
        <f t="shared" si="4"/>
        <v>0</v>
      </c>
      <c r="N221" s="50">
        <v>11.9</v>
      </c>
      <c r="O221" s="51">
        <f t="shared" si="5"/>
        <v>0</v>
      </c>
    </row>
    <row r="222" spans="2:15" ht="15.75" customHeight="1">
      <c r="B222" s="149" t="s">
        <v>415</v>
      </c>
      <c r="C222" s="149"/>
      <c r="D222" s="149"/>
      <c r="E222" s="12" t="s">
        <v>44</v>
      </c>
      <c r="F222" s="21"/>
      <c r="G222" s="150" t="s">
        <v>416</v>
      </c>
      <c r="H222" s="150"/>
      <c r="I222" s="92"/>
      <c r="J222" s="14" t="s">
        <v>38</v>
      </c>
      <c r="K222" s="15">
        <v>10</v>
      </c>
      <c r="L222" s="16" t="s">
        <v>39</v>
      </c>
      <c r="M222" s="36">
        <f t="shared" si="4"/>
        <v>0</v>
      </c>
      <c r="N222" s="50">
        <v>11.9</v>
      </c>
      <c r="O222" s="51">
        <f t="shared" si="5"/>
        <v>0</v>
      </c>
    </row>
    <row r="223" spans="2:15" ht="15.75" customHeight="1">
      <c r="B223" s="149" t="s">
        <v>417</v>
      </c>
      <c r="C223" s="149"/>
      <c r="D223" s="149"/>
      <c r="E223" s="12" t="s">
        <v>44</v>
      </c>
      <c r="F223" s="21"/>
      <c r="G223" s="150" t="s">
        <v>418</v>
      </c>
      <c r="H223" s="150"/>
      <c r="I223" s="92"/>
      <c r="J223" s="14" t="s">
        <v>38</v>
      </c>
      <c r="K223" s="15">
        <v>10</v>
      </c>
      <c r="L223" s="16" t="s">
        <v>39</v>
      </c>
      <c r="M223" s="36">
        <f t="shared" si="4"/>
        <v>0</v>
      </c>
      <c r="N223" s="50">
        <v>11.9</v>
      </c>
      <c r="O223" s="51">
        <f t="shared" si="5"/>
        <v>0</v>
      </c>
    </row>
    <row r="224" spans="2:15" ht="15.75" customHeight="1">
      <c r="B224" s="149" t="s">
        <v>419</v>
      </c>
      <c r="C224" s="149"/>
      <c r="D224" s="149"/>
      <c r="E224" s="12" t="s">
        <v>44</v>
      </c>
      <c r="F224" s="21"/>
      <c r="G224" s="150" t="s">
        <v>420</v>
      </c>
      <c r="H224" s="150"/>
      <c r="I224" s="92"/>
      <c r="J224" s="14" t="s">
        <v>38</v>
      </c>
      <c r="K224" s="15">
        <v>10</v>
      </c>
      <c r="L224" s="16" t="s">
        <v>39</v>
      </c>
      <c r="M224" s="36">
        <f t="shared" si="4"/>
        <v>0</v>
      </c>
      <c r="N224" s="50">
        <v>11.9</v>
      </c>
      <c r="O224" s="51">
        <f t="shared" si="5"/>
        <v>0</v>
      </c>
    </row>
    <row r="225" spans="2:15" ht="15.75" customHeight="1">
      <c r="B225" s="149" t="s">
        <v>421</v>
      </c>
      <c r="C225" s="149"/>
      <c r="D225" s="149"/>
      <c r="E225" s="12" t="s">
        <v>44</v>
      </c>
      <c r="F225" s="21"/>
      <c r="G225" s="150" t="s">
        <v>422</v>
      </c>
      <c r="H225" s="150"/>
      <c r="I225" s="92"/>
      <c r="J225" s="14" t="s">
        <v>38</v>
      </c>
      <c r="K225" s="15">
        <v>10</v>
      </c>
      <c r="L225" s="16" t="s">
        <v>39</v>
      </c>
      <c r="M225" s="36">
        <f t="shared" si="4"/>
        <v>0</v>
      </c>
      <c r="N225" s="50">
        <v>11.9</v>
      </c>
      <c r="O225" s="51">
        <f t="shared" si="5"/>
        <v>0</v>
      </c>
    </row>
    <row r="226" spans="2:15" ht="15.75" customHeight="1">
      <c r="B226" s="149" t="s">
        <v>423</v>
      </c>
      <c r="C226" s="149"/>
      <c r="D226" s="149"/>
      <c r="E226" s="12" t="s">
        <v>44</v>
      </c>
      <c r="F226" s="21"/>
      <c r="G226" s="150" t="s">
        <v>424</v>
      </c>
      <c r="H226" s="150"/>
      <c r="I226" s="92"/>
      <c r="J226" s="14" t="s">
        <v>38</v>
      </c>
      <c r="K226" s="15">
        <v>10</v>
      </c>
      <c r="L226" s="16" t="s">
        <v>39</v>
      </c>
      <c r="M226" s="36">
        <f t="shared" si="4"/>
        <v>0</v>
      </c>
      <c r="N226" s="50">
        <v>11.9</v>
      </c>
      <c r="O226" s="51">
        <f t="shared" si="5"/>
        <v>0</v>
      </c>
    </row>
    <row r="227" spans="2:15" ht="15.75" customHeight="1">
      <c r="B227" s="149" t="s">
        <v>425</v>
      </c>
      <c r="C227" s="149"/>
      <c r="D227" s="149"/>
      <c r="E227" s="12" t="s">
        <v>44</v>
      </c>
      <c r="F227" s="21"/>
      <c r="G227" s="150" t="s">
        <v>426</v>
      </c>
      <c r="H227" s="150"/>
      <c r="I227" s="92"/>
      <c r="J227" s="14" t="s">
        <v>38</v>
      </c>
      <c r="K227" s="15">
        <v>10</v>
      </c>
      <c r="L227" s="16" t="s">
        <v>39</v>
      </c>
      <c r="M227" s="36">
        <f t="shared" si="4"/>
        <v>0</v>
      </c>
      <c r="N227" s="50">
        <v>11.9</v>
      </c>
      <c r="O227" s="51">
        <f t="shared" si="5"/>
        <v>0</v>
      </c>
    </row>
    <row r="228" spans="2:15" ht="15.75" customHeight="1">
      <c r="B228" s="149" t="s">
        <v>427</v>
      </c>
      <c r="C228" s="149"/>
      <c r="D228" s="149"/>
      <c r="E228" s="12" t="s">
        <v>44</v>
      </c>
      <c r="F228" s="21"/>
      <c r="G228" s="150" t="s">
        <v>428</v>
      </c>
      <c r="H228" s="150"/>
      <c r="I228" s="92"/>
      <c r="J228" s="14" t="s">
        <v>38</v>
      </c>
      <c r="K228" s="15">
        <v>10</v>
      </c>
      <c r="L228" s="16" t="s">
        <v>39</v>
      </c>
      <c r="M228" s="36">
        <f t="shared" si="4"/>
        <v>0</v>
      </c>
      <c r="N228" s="50">
        <v>11.9</v>
      </c>
      <c r="O228" s="51">
        <f t="shared" si="5"/>
        <v>0</v>
      </c>
    </row>
    <row r="229" spans="2:15" ht="15.75" customHeight="1">
      <c r="B229" s="149" t="s">
        <v>429</v>
      </c>
      <c r="C229" s="149"/>
      <c r="D229" s="149"/>
      <c r="E229" s="12" t="s">
        <v>44</v>
      </c>
      <c r="F229" s="21"/>
      <c r="G229" s="150" t="s">
        <v>430</v>
      </c>
      <c r="H229" s="150"/>
      <c r="I229" s="92"/>
      <c r="J229" s="14" t="s">
        <v>38</v>
      </c>
      <c r="K229" s="15">
        <v>10</v>
      </c>
      <c r="L229" s="16" t="s">
        <v>39</v>
      </c>
      <c r="M229" s="36">
        <f aca="true" t="shared" si="6" ref="M229:M292">I229*K229</f>
        <v>0</v>
      </c>
      <c r="N229" s="50">
        <v>11.9</v>
      </c>
      <c r="O229" s="51">
        <f aca="true" t="shared" si="7" ref="O229:O292">M229*N229/1</f>
        <v>0</v>
      </c>
    </row>
    <row r="230" spans="2:15" ht="15.75" customHeight="1">
      <c r="B230" s="149" t="s">
        <v>431</v>
      </c>
      <c r="C230" s="149"/>
      <c r="D230" s="149"/>
      <c r="E230" s="12" t="s">
        <v>44</v>
      </c>
      <c r="F230" s="21"/>
      <c r="G230" s="150" t="s">
        <v>432</v>
      </c>
      <c r="H230" s="150"/>
      <c r="I230" s="92"/>
      <c r="J230" s="14" t="s">
        <v>38</v>
      </c>
      <c r="K230" s="15">
        <v>10</v>
      </c>
      <c r="L230" s="16" t="s">
        <v>39</v>
      </c>
      <c r="M230" s="36">
        <f t="shared" si="6"/>
        <v>0</v>
      </c>
      <c r="N230" s="50">
        <v>11.9</v>
      </c>
      <c r="O230" s="51">
        <f t="shared" si="7"/>
        <v>0</v>
      </c>
    </row>
    <row r="231" spans="2:15" ht="15.75" customHeight="1">
      <c r="B231" s="149" t="s">
        <v>433</v>
      </c>
      <c r="C231" s="149"/>
      <c r="D231" s="149"/>
      <c r="E231" s="12" t="s">
        <v>44</v>
      </c>
      <c r="F231" s="21"/>
      <c r="G231" s="150" t="s">
        <v>434</v>
      </c>
      <c r="H231" s="150"/>
      <c r="I231" s="92"/>
      <c r="J231" s="14" t="s">
        <v>38</v>
      </c>
      <c r="K231" s="15">
        <v>10</v>
      </c>
      <c r="L231" s="16" t="s">
        <v>39</v>
      </c>
      <c r="M231" s="36">
        <f t="shared" si="6"/>
        <v>0</v>
      </c>
      <c r="N231" s="50">
        <v>11.9</v>
      </c>
      <c r="O231" s="51">
        <f t="shared" si="7"/>
        <v>0</v>
      </c>
    </row>
    <row r="232" spans="2:15" ht="15.75" customHeight="1">
      <c r="B232" s="149" t="s">
        <v>435</v>
      </c>
      <c r="C232" s="149"/>
      <c r="D232" s="149"/>
      <c r="E232" s="12" t="s">
        <v>44</v>
      </c>
      <c r="F232" s="21"/>
      <c r="G232" s="150" t="s">
        <v>436</v>
      </c>
      <c r="H232" s="150"/>
      <c r="I232" s="92"/>
      <c r="J232" s="14" t="s">
        <v>38</v>
      </c>
      <c r="K232" s="15">
        <v>10</v>
      </c>
      <c r="L232" s="16" t="s">
        <v>39</v>
      </c>
      <c r="M232" s="36">
        <f t="shared" si="6"/>
        <v>0</v>
      </c>
      <c r="N232" s="50">
        <v>14.75</v>
      </c>
      <c r="O232" s="51">
        <f t="shared" si="7"/>
        <v>0</v>
      </c>
    </row>
    <row r="233" spans="2:15" ht="15.75" customHeight="1">
      <c r="B233" s="149" t="s">
        <v>437</v>
      </c>
      <c r="C233" s="149"/>
      <c r="D233" s="149"/>
      <c r="E233" s="12" t="s">
        <v>44</v>
      </c>
      <c r="F233" s="21"/>
      <c r="G233" s="150" t="s">
        <v>438</v>
      </c>
      <c r="H233" s="150"/>
      <c r="I233" s="92"/>
      <c r="J233" s="14" t="s">
        <v>38</v>
      </c>
      <c r="K233" s="15">
        <v>10</v>
      </c>
      <c r="L233" s="16" t="s">
        <v>39</v>
      </c>
      <c r="M233" s="36">
        <f t="shared" si="6"/>
        <v>0</v>
      </c>
      <c r="N233" s="50">
        <v>11.9</v>
      </c>
      <c r="O233" s="51">
        <f t="shared" si="7"/>
        <v>0</v>
      </c>
    </row>
    <row r="234" spans="2:15" ht="15.75" customHeight="1">
      <c r="B234" s="149" t="s">
        <v>439</v>
      </c>
      <c r="C234" s="149"/>
      <c r="D234" s="149"/>
      <c r="E234" s="12" t="s">
        <v>44</v>
      </c>
      <c r="F234" s="21"/>
      <c r="G234" s="150" t="s">
        <v>440</v>
      </c>
      <c r="H234" s="150"/>
      <c r="I234" s="92"/>
      <c r="J234" s="14" t="s">
        <v>38</v>
      </c>
      <c r="K234" s="15">
        <v>10</v>
      </c>
      <c r="L234" s="16" t="s">
        <v>39</v>
      </c>
      <c r="M234" s="36">
        <f t="shared" si="6"/>
        <v>0</v>
      </c>
      <c r="N234" s="50">
        <v>11.9</v>
      </c>
      <c r="O234" s="51">
        <f t="shared" si="7"/>
        <v>0</v>
      </c>
    </row>
    <row r="235" spans="2:15" ht="15.75" customHeight="1">
      <c r="B235" s="149" t="s">
        <v>441</v>
      </c>
      <c r="C235" s="149"/>
      <c r="D235" s="149"/>
      <c r="E235" s="12" t="s">
        <v>44</v>
      </c>
      <c r="F235" s="21"/>
      <c r="G235" s="150" t="s">
        <v>442</v>
      </c>
      <c r="H235" s="150"/>
      <c r="I235" s="92"/>
      <c r="J235" s="14" t="s">
        <v>38</v>
      </c>
      <c r="K235" s="15">
        <v>10</v>
      </c>
      <c r="L235" s="16" t="s">
        <v>39</v>
      </c>
      <c r="M235" s="36">
        <f t="shared" si="6"/>
        <v>0</v>
      </c>
      <c r="N235" s="50">
        <v>11.9</v>
      </c>
      <c r="O235" s="51">
        <f t="shared" si="7"/>
        <v>0</v>
      </c>
    </row>
    <row r="236" spans="2:15" ht="15.75" customHeight="1">
      <c r="B236" s="149" t="s">
        <v>443</v>
      </c>
      <c r="C236" s="149"/>
      <c r="D236" s="149"/>
      <c r="E236" s="12" t="s">
        <v>44</v>
      </c>
      <c r="F236" s="13" t="s">
        <v>36</v>
      </c>
      <c r="G236" s="150" t="s">
        <v>444</v>
      </c>
      <c r="H236" s="150"/>
      <c r="I236" s="92"/>
      <c r="J236" s="14" t="s">
        <v>38</v>
      </c>
      <c r="K236" s="15">
        <v>10</v>
      </c>
      <c r="L236" s="16" t="s">
        <v>39</v>
      </c>
      <c r="M236" s="36">
        <f t="shared" si="6"/>
        <v>0</v>
      </c>
      <c r="N236" s="50">
        <v>11.9</v>
      </c>
      <c r="O236" s="51">
        <f t="shared" si="7"/>
        <v>0</v>
      </c>
    </row>
    <row r="237" spans="2:15" ht="15.75" customHeight="1">
      <c r="B237" s="149" t="s">
        <v>445</v>
      </c>
      <c r="C237" s="149"/>
      <c r="D237" s="149"/>
      <c r="E237" s="12" t="s">
        <v>44</v>
      </c>
      <c r="F237" s="21"/>
      <c r="G237" s="150" t="s">
        <v>446</v>
      </c>
      <c r="H237" s="150"/>
      <c r="I237" s="92"/>
      <c r="J237" s="14" t="s">
        <v>38</v>
      </c>
      <c r="K237" s="15">
        <v>10</v>
      </c>
      <c r="L237" s="16" t="s">
        <v>39</v>
      </c>
      <c r="M237" s="36">
        <f t="shared" si="6"/>
        <v>0</v>
      </c>
      <c r="N237" s="50">
        <v>14.75</v>
      </c>
      <c r="O237" s="51">
        <f t="shared" si="7"/>
        <v>0</v>
      </c>
    </row>
    <row r="238" spans="2:15" ht="15.75" customHeight="1">
      <c r="B238" s="149" t="s">
        <v>447</v>
      </c>
      <c r="C238" s="149"/>
      <c r="D238" s="149"/>
      <c r="E238" s="12" t="s">
        <v>44</v>
      </c>
      <c r="F238" s="21"/>
      <c r="G238" s="150" t="s">
        <v>448</v>
      </c>
      <c r="H238" s="150"/>
      <c r="I238" s="92"/>
      <c r="J238" s="14" t="s">
        <v>38</v>
      </c>
      <c r="K238" s="15">
        <v>10</v>
      </c>
      <c r="L238" s="16" t="s">
        <v>39</v>
      </c>
      <c r="M238" s="36">
        <f t="shared" si="6"/>
        <v>0</v>
      </c>
      <c r="N238" s="50">
        <v>11.9</v>
      </c>
      <c r="O238" s="51">
        <f t="shared" si="7"/>
        <v>0</v>
      </c>
    </row>
    <row r="239" spans="2:15" ht="15.75" customHeight="1">
      <c r="B239" s="149" t="s">
        <v>449</v>
      </c>
      <c r="C239" s="149"/>
      <c r="D239" s="149"/>
      <c r="E239" s="12" t="s">
        <v>44</v>
      </c>
      <c r="F239" s="21"/>
      <c r="G239" s="150" t="s">
        <v>450</v>
      </c>
      <c r="H239" s="150"/>
      <c r="I239" s="92"/>
      <c r="J239" s="14" t="s">
        <v>38</v>
      </c>
      <c r="K239" s="15">
        <v>10</v>
      </c>
      <c r="L239" s="16" t="s">
        <v>39</v>
      </c>
      <c r="M239" s="36">
        <f t="shared" si="6"/>
        <v>0</v>
      </c>
      <c r="N239" s="50">
        <v>11.9</v>
      </c>
      <c r="O239" s="51">
        <f t="shared" si="7"/>
        <v>0</v>
      </c>
    </row>
    <row r="240" spans="2:15" ht="15.75" customHeight="1">
      <c r="B240" s="149" t="s">
        <v>451</v>
      </c>
      <c r="C240" s="149"/>
      <c r="D240" s="149"/>
      <c r="E240" s="12" t="s">
        <v>44</v>
      </c>
      <c r="F240" s="21"/>
      <c r="G240" s="150" t="s">
        <v>452</v>
      </c>
      <c r="H240" s="150"/>
      <c r="I240" s="92"/>
      <c r="J240" s="14" t="s">
        <v>38</v>
      </c>
      <c r="K240" s="15">
        <v>10</v>
      </c>
      <c r="L240" s="16" t="s">
        <v>39</v>
      </c>
      <c r="M240" s="36">
        <f t="shared" si="6"/>
        <v>0</v>
      </c>
      <c r="N240" s="50">
        <v>11.9</v>
      </c>
      <c r="O240" s="51">
        <f t="shared" si="7"/>
        <v>0</v>
      </c>
    </row>
    <row r="241" spans="2:15" ht="15.75" customHeight="1">
      <c r="B241" s="149" t="s">
        <v>453</v>
      </c>
      <c r="C241" s="149"/>
      <c r="D241" s="149"/>
      <c r="E241" s="12" t="s">
        <v>44</v>
      </c>
      <c r="F241" s="21"/>
      <c r="G241" s="150" t="s">
        <v>454</v>
      </c>
      <c r="H241" s="150"/>
      <c r="I241" s="92"/>
      <c r="J241" s="14" t="s">
        <v>38</v>
      </c>
      <c r="K241" s="15">
        <v>10</v>
      </c>
      <c r="L241" s="16" t="s">
        <v>39</v>
      </c>
      <c r="M241" s="36">
        <f t="shared" si="6"/>
        <v>0</v>
      </c>
      <c r="N241" s="50">
        <v>11.9</v>
      </c>
      <c r="O241" s="51">
        <f t="shared" si="7"/>
        <v>0</v>
      </c>
    </row>
    <row r="242" spans="2:15" ht="15.75" customHeight="1">
      <c r="B242" s="149" t="s">
        <v>455</v>
      </c>
      <c r="C242" s="149"/>
      <c r="D242" s="149"/>
      <c r="E242" s="12" t="s">
        <v>44</v>
      </c>
      <c r="F242" s="21"/>
      <c r="G242" s="150" t="s">
        <v>456</v>
      </c>
      <c r="H242" s="150"/>
      <c r="I242" s="92"/>
      <c r="J242" s="14" t="s">
        <v>38</v>
      </c>
      <c r="K242" s="15">
        <v>10</v>
      </c>
      <c r="L242" s="16" t="s">
        <v>39</v>
      </c>
      <c r="M242" s="36">
        <f t="shared" si="6"/>
        <v>0</v>
      </c>
      <c r="N242" s="50">
        <v>11.9</v>
      </c>
      <c r="O242" s="51">
        <f t="shared" si="7"/>
        <v>0</v>
      </c>
    </row>
    <row r="243" spans="2:15" ht="15.75" customHeight="1">
      <c r="B243" s="149" t="s">
        <v>457</v>
      </c>
      <c r="C243" s="149"/>
      <c r="D243" s="149"/>
      <c r="E243" s="12" t="s">
        <v>44</v>
      </c>
      <c r="F243" s="21"/>
      <c r="G243" s="150" t="s">
        <v>458</v>
      </c>
      <c r="H243" s="150"/>
      <c r="I243" s="92"/>
      <c r="J243" s="14" t="s">
        <v>38</v>
      </c>
      <c r="K243" s="15">
        <v>10</v>
      </c>
      <c r="L243" s="16" t="s">
        <v>39</v>
      </c>
      <c r="M243" s="36">
        <f t="shared" si="6"/>
        <v>0</v>
      </c>
      <c r="N243" s="50">
        <v>11.9</v>
      </c>
      <c r="O243" s="51">
        <f t="shared" si="7"/>
        <v>0</v>
      </c>
    </row>
    <row r="244" spans="2:15" ht="15.75" customHeight="1">
      <c r="B244" s="149" t="s">
        <v>459</v>
      </c>
      <c r="C244" s="149"/>
      <c r="D244" s="149"/>
      <c r="E244" s="12" t="s">
        <v>44</v>
      </c>
      <c r="F244" s="21"/>
      <c r="G244" s="150" t="s">
        <v>460</v>
      </c>
      <c r="H244" s="150"/>
      <c r="I244" s="92"/>
      <c r="J244" s="14" t="s">
        <v>38</v>
      </c>
      <c r="K244" s="15">
        <v>10</v>
      </c>
      <c r="L244" s="16" t="s">
        <v>39</v>
      </c>
      <c r="M244" s="36">
        <f t="shared" si="6"/>
        <v>0</v>
      </c>
      <c r="N244" s="50">
        <v>11.9</v>
      </c>
      <c r="O244" s="51">
        <f t="shared" si="7"/>
        <v>0</v>
      </c>
    </row>
    <row r="245" spans="2:15" ht="15.75" customHeight="1">
      <c r="B245" s="149" t="s">
        <v>461</v>
      </c>
      <c r="C245" s="149"/>
      <c r="D245" s="149"/>
      <c r="E245" s="12" t="s">
        <v>44</v>
      </c>
      <c r="F245" s="21"/>
      <c r="G245" s="150" t="s">
        <v>462</v>
      </c>
      <c r="H245" s="150"/>
      <c r="I245" s="92"/>
      <c r="J245" s="14" t="s">
        <v>38</v>
      </c>
      <c r="K245" s="15">
        <v>10</v>
      </c>
      <c r="L245" s="16" t="s">
        <v>39</v>
      </c>
      <c r="M245" s="36">
        <f t="shared" si="6"/>
        <v>0</v>
      </c>
      <c r="N245" s="50">
        <v>11.9</v>
      </c>
      <c r="O245" s="51">
        <f t="shared" si="7"/>
        <v>0</v>
      </c>
    </row>
    <row r="246" spans="2:15" ht="15.75" customHeight="1">
      <c r="B246" s="149" t="s">
        <v>463</v>
      </c>
      <c r="C246" s="149"/>
      <c r="D246" s="149"/>
      <c r="E246" s="12" t="s">
        <v>44</v>
      </c>
      <c r="F246" s="21"/>
      <c r="G246" s="150" t="s">
        <v>464</v>
      </c>
      <c r="H246" s="150"/>
      <c r="I246" s="92"/>
      <c r="J246" s="14" t="s">
        <v>38</v>
      </c>
      <c r="K246" s="15">
        <v>10</v>
      </c>
      <c r="L246" s="16" t="s">
        <v>39</v>
      </c>
      <c r="M246" s="36">
        <f t="shared" si="6"/>
        <v>0</v>
      </c>
      <c r="N246" s="50">
        <v>11.9</v>
      </c>
      <c r="O246" s="51">
        <f t="shared" si="7"/>
        <v>0</v>
      </c>
    </row>
    <row r="247" spans="2:15" ht="15.75" customHeight="1">
      <c r="B247" s="149" t="s">
        <v>465</v>
      </c>
      <c r="C247" s="149"/>
      <c r="D247" s="149"/>
      <c r="E247" s="12" t="s">
        <v>44</v>
      </c>
      <c r="F247" s="21"/>
      <c r="G247" s="150" t="s">
        <v>466</v>
      </c>
      <c r="H247" s="150"/>
      <c r="I247" s="92"/>
      <c r="J247" s="14" t="s">
        <v>38</v>
      </c>
      <c r="K247" s="15">
        <v>10</v>
      </c>
      <c r="L247" s="16" t="s">
        <v>39</v>
      </c>
      <c r="M247" s="36">
        <f t="shared" si="6"/>
        <v>0</v>
      </c>
      <c r="N247" s="50">
        <v>11.9</v>
      </c>
      <c r="O247" s="51">
        <f t="shared" si="7"/>
        <v>0</v>
      </c>
    </row>
    <row r="248" spans="2:15" ht="15.75" customHeight="1">
      <c r="B248" s="149" t="s">
        <v>467</v>
      </c>
      <c r="C248" s="149"/>
      <c r="D248" s="149"/>
      <c r="E248" s="12" t="s">
        <v>44</v>
      </c>
      <c r="F248" s="21"/>
      <c r="G248" s="150" t="s">
        <v>468</v>
      </c>
      <c r="H248" s="150"/>
      <c r="I248" s="92"/>
      <c r="J248" s="14" t="s">
        <v>38</v>
      </c>
      <c r="K248" s="15">
        <v>10</v>
      </c>
      <c r="L248" s="16" t="s">
        <v>39</v>
      </c>
      <c r="M248" s="36">
        <f t="shared" si="6"/>
        <v>0</v>
      </c>
      <c r="N248" s="50">
        <v>11.9</v>
      </c>
      <c r="O248" s="51">
        <f t="shared" si="7"/>
        <v>0</v>
      </c>
    </row>
    <row r="249" spans="2:15" ht="15.75" customHeight="1">
      <c r="B249" s="149" t="s">
        <v>469</v>
      </c>
      <c r="C249" s="149"/>
      <c r="D249" s="149"/>
      <c r="E249" s="12" t="s">
        <v>44</v>
      </c>
      <c r="F249" s="21"/>
      <c r="G249" s="150" t="s">
        <v>470</v>
      </c>
      <c r="H249" s="150"/>
      <c r="I249" s="92"/>
      <c r="J249" s="14" t="s">
        <v>38</v>
      </c>
      <c r="K249" s="15">
        <v>10</v>
      </c>
      <c r="L249" s="16" t="s">
        <v>39</v>
      </c>
      <c r="M249" s="36">
        <f t="shared" si="6"/>
        <v>0</v>
      </c>
      <c r="N249" s="50">
        <v>11.9</v>
      </c>
      <c r="O249" s="51">
        <f t="shared" si="7"/>
        <v>0</v>
      </c>
    </row>
    <row r="250" spans="2:15" ht="15.75" customHeight="1">
      <c r="B250" s="149" t="s">
        <v>471</v>
      </c>
      <c r="C250" s="149"/>
      <c r="D250" s="149"/>
      <c r="E250" s="12" t="s">
        <v>44</v>
      </c>
      <c r="F250" s="21"/>
      <c r="G250" s="150" t="s">
        <v>472</v>
      </c>
      <c r="H250" s="150"/>
      <c r="I250" s="92"/>
      <c r="J250" s="14" t="s">
        <v>38</v>
      </c>
      <c r="K250" s="15">
        <v>10</v>
      </c>
      <c r="L250" s="16" t="s">
        <v>39</v>
      </c>
      <c r="M250" s="36">
        <f t="shared" si="6"/>
        <v>0</v>
      </c>
      <c r="N250" s="50">
        <v>11.9</v>
      </c>
      <c r="O250" s="51">
        <f t="shared" si="7"/>
        <v>0</v>
      </c>
    </row>
    <row r="251" spans="2:15" ht="15.75" customHeight="1">
      <c r="B251" s="149" t="s">
        <v>473</v>
      </c>
      <c r="C251" s="149"/>
      <c r="D251" s="149"/>
      <c r="E251" s="12" t="s">
        <v>44</v>
      </c>
      <c r="F251" s="21"/>
      <c r="G251" s="150" t="s">
        <v>474</v>
      </c>
      <c r="H251" s="150"/>
      <c r="I251" s="92"/>
      <c r="J251" s="14" t="s">
        <v>38</v>
      </c>
      <c r="K251" s="15">
        <v>10</v>
      </c>
      <c r="L251" s="16" t="s">
        <v>39</v>
      </c>
      <c r="M251" s="36">
        <f t="shared" si="6"/>
        <v>0</v>
      </c>
      <c r="N251" s="50">
        <v>14.75</v>
      </c>
      <c r="O251" s="51">
        <f t="shared" si="7"/>
        <v>0</v>
      </c>
    </row>
    <row r="252" spans="2:15" ht="15.75" customHeight="1">
      <c r="B252" s="149" t="s">
        <v>475</v>
      </c>
      <c r="C252" s="149"/>
      <c r="D252" s="149"/>
      <c r="E252" s="12" t="s">
        <v>44</v>
      </c>
      <c r="F252" s="21"/>
      <c r="G252" s="150" t="s">
        <v>476</v>
      </c>
      <c r="H252" s="150"/>
      <c r="I252" s="92"/>
      <c r="J252" s="14" t="s">
        <v>38</v>
      </c>
      <c r="K252" s="15">
        <v>10</v>
      </c>
      <c r="L252" s="16" t="s">
        <v>39</v>
      </c>
      <c r="M252" s="36">
        <f t="shared" si="6"/>
        <v>0</v>
      </c>
      <c r="N252" s="50">
        <v>11.9</v>
      </c>
      <c r="O252" s="51">
        <f t="shared" si="7"/>
        <v>0</v>
      </c>
    </row>
    <row r="253" spans="2:15" ht="15.75" customHeight="1">
      <c r="B253" s="149" t="s">
        <v>477</v>
      </c>
      <c r="C253" s="149"/>
      <c r="D253" s="149"/>
      <c r="E253" s="12" t="s">
        <v>44</v>
      </c>
      <c r="F253" s="21"/>
      <c r="G253" s="150" t="s">
        <v>478</v>
      </c>
      <c r="H253" s="150"/>
      <c r="I253" s="92"/>
      <c r="J253" s="14" t="s">
        <v>38</v>
      </c>
      <c r="K253" s="15">
        <v>10</v>
      </c>
      <c r="L253" s="16" t="s">
        <v>39</v>
      </c>
      <c r="M253" s="36">
        <f t="shared" si="6"/>
        <v>0</v>
      </c>
      <c r="N253" s="50">
        <v>11.9</v>
      </c>
      <c r="O253" s="51">
        <f t="shared" si="7"/>
        <v>0</v>
      </c>
    </row>
    <row r="254" spans="2:15" ht="15.75" customHeight="1">
      <c r="B254" s="149" t="s">
        <v>479</v>
      </c>
      <c r="C254" s="149"/>
      <c r="D254" s="149"/>
      <c r="E254" s="12" t="s">
        <v>44</v>
      </c>
      <c r="F254" s="21"/>
      <c r="G254" s="150" t="s">
        <v>480</v>
      </c>
      <c r="H254" s="150"/>
      <c r="I254" s="92"/>
      <c r="J254" s="14" t="s">
        <v>38</v>
      </c>
      <c r="K254" s="15">
        <v>10</v>
      </c>
      <c r="L254" s="16" t="s">
        <v>39</v>
      </c>
      <c r="M254" s="36">
        <f t="shared" si="6"/>
        <v>0</v>
      </c>
      <c r="N254" s="50">
        <v>11.9</v>
      </c>
      <c r="O254" s="51">
        <f t="shared" si="7"/>
        <v>0</v>
      </c>
    </row>
    <row r="255" spans="2:15" ht="15.75" customHeight="1">
      <c r="B255" s="149" t="s">
        <v>481</v>
      </c>
      <c r="C255" s="149"/>
      <c r="D255" s="149"/>
      <c r="E255" s="12" t="s">
        <v>44</v>
      </c>
      <c r="F255" s="21"/>
      <c r="G255" s="150" t="s">
        <v>482</v>
      </c>
      <c r="H255" s="150"/>
      <c r="I255" s="92"/>
      <c r="J255" s="14" t="s">
        <v>38</v>
      </c>
      <c r="K255" s="15">
        <v>10</v>
      </c>
      <c r="L255" s="16" t="s">
        <v>39</v>
      </c>
      <c r="M255" s="36">
        <f t="shared" si="6"/>
        <v>0</v>
      </c>
      <c r="N255" s="50">
        <v>11.9</v>
      </c>
      <c r="O255" s="51">
        <f t="shared" si="7"/>
        <v>0</v>
      </c>
    </row>
    <row r="256" spans="2:15" ht="15.75" customHeight="1">
      <c r="B256" s="149" t="s">
        <v>483</v>
      </c>
      <c r="C256" s="149"/>
      <c r="D256" s="149"/>
      <c r="E256" s="12" t="s">
        <v>44</v>
      </c>
      <c r="F256" s="13" t="s">
        <v>36</v>
      </c>
      <c r="G256" s="150" t="s">
        <v>484</v>
      </c>
      <c r="H256" s="150"/>
      <c r="I256" s="92"/>
      <c r="J256" s="14" t="s">
        <v>38</v>
      </c>
      <c r="K256" s="15">
        <v>10</v>
      </c>
      <c r="L256" s="16" t="s">
        <v>39</v>
      </c>
      <c r="M256" s="36">
        <f t="shared" si="6"/>
        <v>0</v>
      </c>
      <c r="N256" s="50">
        <v>14.75</v>
      </c>
      <c r="O256" s="51">
        <f t="shared" si="7"/>
        <v>0</v>
      </c>
    </row>
    <row r="257" spans="2:15" ht="15.75" customHeight="1">
      <c r="B257" s="149" t="s">
        <v>485</v>
      </c>
      <c r="C257" s="149"/>
      <c r="D257" s="149"/>
      <c r="E257" s="12" t="s">
        <v>44</v>
      </c>
      <c r="F257" s="21"/>
      <c r="G257" s="150" t="s">
        <v>486</v>
      </c>
      <c r="H257" s="150"/>
      <c r="I257" s="92"/>
      <c r="J257" s="14" t="s">
        <v>38</v>
      </c>
      <c r="K257" s="15">
        <v>10</v>
      </c>
      <c r="L257" s="16" t="s">
        <v>39</v>
      </c>
      <c r="M257" s="36">
        <f t="shared" si="6"/>
        <v>0</v>
      </c>
      <c r="N257" s="50">
        <v>11.9</v>
      </c>
      <c r="O257" s="51">
        <f t="shared" si="7"/>
        <v>0</v>
      </c>
    </row>
    <row r="258" spans="2:15" ht="15.75" customHeight="1">
      <c r="B258" s="149" t="s">
        <v>487</v>
      </c>
      <c r="C258" s="149"/>
      <c r="D258" s="149"/>
      <c r="E258" s="12" t="s">
        <v>44</v>
      </c>
      <c r="F258" s="21"/>
      <c r="G258" s="150" t="s">
        <v>488</v>
      </c>
      <c r="H258" s="150"/>
      <c r="I258" s="92"/>
      <c r="J258" s="14" t="s">
        <v>38</v>
      </c>
      <c r="K258" s="15">
        <v>10</v>
      </c>
      <c r="L258" s="16" t="s">
        <v>39</v>
      </c>
      <c r="M258" s="36">
        <f t="shared" si="6"/>
        <v>0</v>
      </c>
      <c r="N258" s="50">
        <v>11.9</v>
      </c>
      <c r="O258" s="51">
        <f t="shared" si="7"/>
        <v>0</v>
      </c>
    </row>
    <row r="259" spans="2:15" ht="15.75" customHeight="1">
      <c r="B259" s="149" t="s">
        <v>489</v>
      </c>
      <c r="C259" s="149"/>
      <c r="D259" s="149"/>
      <c r="E259" s="12" t="s">
        <v>44</v>
      </c>
      <c r="F259" s="21"/>
      <c r="G259" s="150" t="s">
        <v>490</v>
      </c>
      <c r="H259" s="150"/>
      <c r="I259" s="92"/>
      <c r="J259" s="14" t="s">
        <v>38</v>
      </c>
      <c r="K259" s="15">
        <v>10</v>
      </c>
      <c r="L259" s="16" t="s">
        <v>39</v>
      </c>
      <c r="M259" s="36">
        <f t="shared" si="6"/>
        <v>0</v>
      </c>
      <c r="N259" s="50">
        <v>11.9</v>
      </c>
      <c r="O259" s="51">
        <f t="shared" si="7"/>
        <v>0</v>
      </c>
    </row>
    <row r="260" spans="2:15" ht="15.75" customHeight="1">
      <c r="B260" s="149" t="s">
        <v>491</v>
      </c>
      <c r="C260" s="149"/>
      <c r="D260" s="149"/>
      <c r="E260" s="12" t="s">
        <v>44</v>
      </c>
      <c r="F260" s="21"/>
      <c r="G260" s="150" t="s">
        <v>492</v>
      </c>
      <c r="H260" s="150"/>
      <c r="I260" s="92"/>
      <c r="J260" s="14" t="s">
        <v>38</v>
      </c>
      <c r="K260" s="15">
        <v>10</v>
      </c>
      <c r="L260" s="16" t="s">
        <v>39</v>
      </c>
      <c r="M260" s="36">
        <f t="shared" si="6"/>
        <v>0</v>
      </c>
      <c r="N260" s="50">
        <v>11.9</v>
      </c>
      <c r="O260" s="51">
        <f t="shared" si="7"/>
        <v>0</v>
      </c>
    </row>
    <row r="261" spans="2:15" ht="15.75" customHeight="1">
      <c r="B261" s="149" t="s">
        <v>493</v>
      </c>
      <c r="C261" s="149"/>
      <c r="D261" s="149"/>
      <c r="E261" s="12" t="s">
        <v>44</v>
      </c>
      <c r="F261" s="21"/>
      <c r="G261" s="150" t="s">
        <v>494</v>
      </c>
      <c r="H261" s="150"/>
      <c r="I261" s="92"/>
      <c r="J261" s="14" t="s">
        <v>38</v>
      </c>
      <c r="K261" s="15">
        <v>10</v>
      </c>
      <c r="L261" s="16" t="s">
        <v>39</v>
      </c>
      <c r="M261" s="36">
        <f t="shared" si="6"/>
        <v>0</v>
      </c>
      <c r="N261" s="50">
        <v>11.9</v>
      </c>
      <c r="O261" s="51">
        <f t="shared" si="7"/>
        <v>0</v>
      </c>
    </row>
    <row r="262" spans="2:15" ht="15.75" customHeight="1">
      <c r="B262" s="149" t="s">
        <v>495</v>
      </c>
      <c r="C262" s="149"/>
      <c r="D262" s="149"/>
      <c r="E262" s="12" t="s">
        <v>44</v>
      </c>
      <c r="F262" s="21"/>
      <c r="G262" s="150" t="s">
        <v>496</v>
      </c>
      <c r="H262" s="150"/>
      <c r="I262" s="92"/>
      <c r="J262" s="14" t="s">
        <v>38</v>
      </c>
      <c r="K262" s="15">
        <v>10</v>
      </c>
      <c r="L262" s="16" t="s">
        <v>39</v>
      </c>
      <c r="M262" s="36">
        <f t="shared" si="6"/>
        <v>0</v>
      </c>
      <c r="N262" s="50">
        <v>11.9</v>
      </c>
      <c r="O262" s="51">
        <f t="shared" si="7"/>
        <v>0</v>
      </c>
    </row>
    <row r="263" spans="2:15" ht="15.75" customHeight="1">
      <c r="B263" s="149" t="s">
        <v>497</v>
      </c>
      <c r="C263" s="149"/>
      <c r="D263" s="149"/>
      <c r="E263" s="12" t="s">
        <v>44</v>
      </c>
      <c r="F263" s="21"/>
      <c r="G263" s="150" t="s">
        <v>498</v>
      </c>
      <c r="H263" s="150"/>
      <c r="I263" s="92"/>
      <c r="J263" s="14" t="s">
        <v>38</v>
      </c>
      <c r="K263" s="15">
        <v>10</v>
      </c>
      <c r="L263" s="16" t="s">
        <v>39</v>
      </c>
      <c r="M263" s="36">
        <f t="shared" si="6"/>
        <v>0</v>
      </c>
      <c r="N263" s="50">
        <v>11.9</v>
      </c>
      <c r="O263" s="51">
        <f t="shared" si="7"/>
        <v>0</v>
      </c>
    </row>
    <row r="264" spans="2:15" ht="15.75" customHeight="1">
      <c r="B264" s="149" t="s">
        <v>499</v>
      </c>
      <c r="C264" s="149"/>
      <c r="D264" s="149"/>
      <c r="E264" s="12" t="s">
        <v>44</v>
      </c>
      <c r="F264" s="21"/>
      <c r="G264" s="150" t="s">
        <v>500</v>
      </c>
      <c r="H264" s="150"/>
      <c r="I264" s="92"/>
      <c r="J264" s="14" t="s">
        <v>38</v>
      </c>
      <c r="K264" s="15">
        <v>10</v>
      </c>
      <c r="L264" s="16" t="s">
        <v>39</v>
      </c>
      <c r="M264" s="36">
        <f t="shared" si="6"/>
        <v>0</v>
      </c>
      <c r="N264" s="50">
        <v>11.9</v>
      </c>
      <c r="O264" s="51">
        <f t="shared" si="7"/>
        <v>0</v>
      </c>
    </row>
    <row r="265" spans="2:15" ht="15.75" customHeight="1">
      <c r="B265" s="149" t="s">
        <v>501</v>
      </c>
      <c r="C265" s="149"/>
      <c r="D265" s="149"/>
      <c r="E265" s="12" t="s">
        <v>44</v>
      </c>
      <c r="F265" s="21"/>
      <c r="G265" s="150" t="s">
        <v>502</v>
      </c>
      <c r="H265" s="150"/>
      <c r="I265" s="92"/>
      <c r="J265" s="14" t="s">
        <v>38</v>
      </c>
      <c r="K265" s="15">
        <v>10</v>
      </c>
      <c r="L265" s="16" t="s">
        <v>39</v>
      </c>
      <c r="M265" s="36">
        <f t="shared" si="6"/>
        <v>0</v>
      </c>
      <c r="N265" s="50">
        <v>11.9</v>
      </c>
      <c r="O265" s="51">
        <f t="shared" si="7"/>
        <v>0</v>
      </c>
    </row>
    <row r="266" spans="2:15" ht="15.75" customHeight="1">
      <c r="B266" s="149" t="s">
        <v>503</v>
      </c>
      <c r="C266" s="149"/>
      <c r="D266" s="149"/>
      <c r="E266" s="12" t="s">
        <v>44</v>
      </c>
      <c r="F266" s="21"/>
      <c r="G266" s="150" t="s">
        <v>504</v>
      </c>
      <c r="H266" s="150"/>
      <c r="I266" s="92"/>
      <c r="J266" s="14" t="s">
        <v>38</v>
      </c>
      <c r="K266" s="15">
        <v>10</v>
      </c>
      <c r="L266" s="16" t="s">
        <v>39</v>
      </c>
      <c r="M266" s="36">
        <f t="shared" si="6"/>
        <v>0</v>
      </c>
      <c r="N266" s="50">
        <v>11.9</v>
      </c>
      <c r="O266" s="51">
        <f t="shared" si="7"/>
        <v>0</v>
      </c>
    </row>
    <row r="267" spans="2:15" ht="15.75" customHeight="1">
      <c r="B267" s="149" t="s">
        <v>505</v>
      </c>
      <c r="C267" s="149"/>
      <c r="D267" s="149"/>
      <c r="E267" s="12" t="s">
        <v>44</v>
      </c>
      <c r="F267" s="21"/>
      <c r="G267" s="150" t="s">
        <v>506</v>
      </c>
      <c r="H267" s="150"/>
      <c r="I267" s="92"/>
      <c r="J267" s="14" t="s">
        <v>38</v>
      </c>
      <c r="K267" s="15">
        <v>10</v>
      </c>
      <c r="L267" s="16" t="s">
        <v>39</v>
      </c>
      <c r="M267" s="36">
        <f t="shared" si="6"/>
        <v>0</v>
      </c>
      <c r="N267" s="50">
        <v>11.9</v>
      </c>
      <c r="O267" s="51">
        <f t="shared" si="7"/>
        <v>0</v>
      </c>
    </row>
    <row r="268" spans="2:15" ht="15.75" customHeight="1">
      <c r="B268" s="149" t="s">
        <v>507</v>
      </c>
      <c r="C268" s="149"/>
      <c r="D268" s="149"/>
      <c r="E268" s="12" t="s">
        <v>44</v>
      </c>
      <c r="F268" s="21"/>
      <c r="G268" s="150" t="s">
        <v>508</v>
      </c>
      <c r="H268" s="150"/>
      <c r="I268" s="92"/>
      <c r="J268" s="14" t="s">
        <v>38</v>
      </c>
      <c r="K268" s="15">
        <v>10</v>
      </c>
      <c r="L268" s="16" t="s">
        <v>39</v>
      </c>
      <c r="M268" s="36">
        <f t="shared" si="6"/>
        <v>0</v>
      </c>
      <c r="N268" s="50">
        <v>11.9</v>
      </c>
      <c r="O268" s="51">
        <f t="shared" si="7"/>
        <v>0</v>
      </c>
    </row>
    <row r="269" spans="2:15" ht="15.75" customHeight="1">
      <c r="B269" s="149" t="s">
        <v>509</v>
      </c>
      <c r="C269" s="149"/>
      <c r="D269" s="149"/>
      <c r="E269" s="12" t="s">
        <v>44</v>
      </c>
      <c r="F269" s="13" t="s">
        <v>36</v>
      </c>
      <c r="G269" s="150" t="s">
        <v>510</v>
      </c>
      <c r="H269" s="150"/>
      <c r="I269" s="92"/>
      <c r="J269" s="14" t="s">
        <v>38</v>
      </c>
      <c r="K269" s="15">
        <v>10</v>
      </c>
      <c r="L269" s="16" t="s">
        <v>39</v>
      </c>
      <c r="M269" s="36">
        <f t="shared" si="6"/>
        <v>0</v>
      </c>
      <c r="N269" s="50">
        <v>11.9</v>
      </c>
      <c r="O269" s="51">
        <f t="shared" si="7"/>
        <v>0</v>
      </c>
    </row>
    <row r="270" spans="2:15" ht="15.75" customHeight="1">
      <c r="B270" s="149" t="s">
        <v>511</v>
      </c>
      <c r="C270" s="149"/>
      <c r="D270" s="149"/>
      <c r="E270" s="12" t="s">
        <v>44</v>
      </c>
      <c r="F270" s="21"/>
      <c r="G270" s="150" t="s">
        <v>512</v>
      </c>
      <c r="H270" s="150"/>
      <c r="I270" s="92"/>
      <c r="J270" s="14" t="s">
        <v>38</v>
      </c>
      <c r="K270" s="15">
        <v>10</v>
      </c>
      <c r="L270" s="16" t="s">
        <v>39</v>
      </c>
      <c r="M270" s="36">
        <f t="shared" si="6"/>
        <v>0</v>
      </c>
      <c r="N270" s="50">
        <v>11.9</v>
      </c>
      <c r="O270" s="51">
        <f t="shared" si="7"/>
        <v>0</v>
      </c>
    </row>
    <row r="271" spans="2:15" ht="15.75" customHeight="1">
      <c r="B271" s="149" t="s">
        <v>513</v>
      </c>
      <c r="C271" s="149"/>
      <c r="D271" s="149"/>
      <c r="E271" s="12" t="s">
        <v>44</v>
      </c>
      <c r="F271" s="21"/>
      <c r="G271" s="150" t="s">
        <v>514</v>
      </c>
      <c r="H271" s="150"/>
      <c r="I271" s="92"/>
      <c r="J271" s="14" t="s">
        <v>38</v>
      </c>
      <c r="K271" s="15">
        <v>10</v>
      </c>
      <c r="L271" s="16" t="s">
        <v>39</v>
      </c>
      <c r="M271" s="36">
        <f t="shared" si="6"/>
        <v>0</v>
      </c>
      <c r="N271" s="50">
        <v>11.9</v>
      </c>
      <c r="O271" s="51">
        <f t="shared" si="7"/>
        <v>0</v>
      </c>
    </row>
    <row r="272" spans="2:15" ht="15.75" customHeight="1">
      <c r="B272" s="149" t="s">
        <v>515</v>
      </c>
      <c r="C272" s="149"/>
      <c r="D272" s="149"/>
      <c r="E272" s="12" t="s">
        <v>44</v>
      </c>
      <c r="F272" s="21"/>
      <c r="G272" s="150" t="s">
        <v>516</v>
      </c>
      <c r="H272" s="150"/>
      <c r="I272" s="92"/>
      <c r="J272" s="14" t="s">
        <v>38</v>
      </c>
      <c r="K272" s="15">
        <v>10</v>
      </c>
      <c r="L272" s="16" t="s">
        <v>39</v>
      </c>
      <c r="M272" s="36">
        <f t="shared" si="6"/>
        <v>0</v>
      </c>
      <c r="N272" s="50">
        <v>11.9</v>
      </c>
      <c r="O272" s="51">
        <f t="shared" si="7"/>
        <v>0</v>
      </c>
    </row>
    <row r="273" spans="2:15" ht="15.75" customHeight="1">
      <c r="B273" s="149" t="s">
        <v>517</v>
      </c>
      <c r="C273" s="149"/>
      <c r="D273" s="149"/>
      <c r="E273" s="12" t="s">
        <v>44</v>
      </c>
      <c r="F273" s="21"/>
      <c r="G273" s="150" t="s">
        <v>518</v>
      </c>
      <c r="H273" s="150"/>
      <c r="I273" s="92"/>
      <c r="J273" s="14" t="s">
        <v>38</v>
      </c>
      <c r="K273" s="15">
        <v>10</v>
      </c>
      <c r="L273" s="16" t="s">
        <v>39</v>
      </c>
      <c r="M273" s="36">
        <f t="shared" si="6"/>
        <v>0</v>
      </c>
      <c r="N273" s="50">
        <v>11.9</v>
      </c>
      <c r="O273" s="51">
        <f t="shared" si="7"/>
        <v>0</v>
      </c>
    </row>
    <row r="274" spans="2:15" ht="15.75" customHeight="1">
      <c r="B274" s="149" t="s">
        <v>519</v>
      </c>
      <c r="C274" s="149"/>
      <c r="D274" s="149"/>
      <c r="E274" s="12" t="s">
        <v>44</v>
      </c>
      <c r="F274" s="21"/>
      <c r="G274" s="150" t="s">
        <v>520</v>
      </c>
      <c r="H274" s="150"/>
      <c r="I274" s="92"/>
      <c r="J274" s="14" t="s">
        <v>38</v>
      </c>
      <c r="K274" s="15">
        <v>10</v>
      </c>
      <c r="L274" s="16" t="s">
        <v>39</v>
      </c>
      <c r="M274" s="36">
        <f t="shared" si="6"/>
        <v>0</v>
      </c>
      <c r="N274" s="50">
        <v>11.9</v>
      </c>
      <c r="O274" s="51">
        <f t="shared" si="7"/>
        <v>0</v>
      </c>
    </row>
    <row r="275" spans="2:15" ht="15.75" customHeight="1">
      <c r="B275" s="149" t="s">
        <v>521</v>
      </c>
      <c r="C275" s="149"/>
      <c r="D275" s="149"/>
      <c r="E275" s="12" t="s">
        <v>44</v>
      </c>
      <c r="F275" s="21"/>
      <c r="G275" s="150" t="s">
        <v>522</v>
      </c>
      <c r="H275" s="150"/>
      <c r="I275" s="92"/>
      <c r="J275" s="14" t="s">
        <v>38</v>
      </c>
      <c r="K275" s="15">
        <v>10</v>
      </c>
      <c r="L275" s="16" t="s">
        <v>39</v>
      </c>
      <c r="M275" s="36">
        <f t="shared" si="6"/>
        <v>0</v>
      </c>
      <c r="N275" s="50">
        <v>11.9</v>
      </c>
      <c r="O275" s="51">
        <f t="shared" si="7"/>
        <v>0</v>
      </c>
    </row>
    <row r="276" spans="2:15" ht="15.75" customHeight="1">
      <c r="B276" s="149" t="s">
        <v>523</v>
      </c>
      <c r="C276" s="149"/>
      <c r="D276" s="149"/>
      <c r="E276" s="12" t="s">
        <v>44</v>
      </c>
      <c r="F276" s="21"/>
      <c r="G276" s="150" t="s">
        <v>524</v>
      </c>
      <c r="H276" s="150"/>
      <c r="I276" s="92"/>
      <c r="J276" s="14" t="s">
        <v>38</v>
      </c>
      <c r="K276" s="15">
        <v>10</v>
      </c>
      <c r="L276" s="16" t="s">
        <v>39</v>
      </c>
      <c r="M276" s="36">
        <f t="shared" si="6"/>
        <v>0</v>
      </c>
      <c r="N276" s="50">
        <v>11.9</v>
      </c>
      <c r="O276" s="51">
        <f t="shared" si="7"/>
        <v>0</v>
      </c>
    </row>
    <row r="277" spans="2:15" ht="15.75" customHeight="1">
      <c r="B277" s="149" t="s">
        <v>525</v>
      </c>
      <c r="C277" s="149"/>
      <c r="D277" s="149"/>
      <c r="E277" s="12" t="s">
        <v>44</v>
      </c>
      <c r="F277" s="21"/>
      <c r="G277" s="150" t="s">
        <v>526</v>
      </c>
      <c r="H277" s="150"/>
      <c r="I277" s="92"/>
      <c r="J277" s="14" t="s">
        <v>38</v>
      </c>
      <c r="K277" s="15">
        <v>10</v>
      </c>
      <c r="L277" s="16" t="s">
        <v>39</v>
      </c>
      <c r="M277" s="36">
        <f t="shared" si="6"/>
        <v>0</v>
      </c>
      <c r="N277" s="50">
        <v>11.9</v>
      </c>
      <c r="O277" s="51">
        <f t="shared" si="7"/>
        <v>0</v>
      </c>
    </row>
    <row r="278" spans="2:15" ht="15.75" customHeight="1">
      <c r="B278" s="149" t="s">
        <v>527</v>
      </c>
      <c r="C278" s="149"/>
      <c r="D278" s="149"/>
      <c r="E278" s="12" t="s">
        <v>44</v>
      </c>
      <c r="F278" s="21"/>
      <c r="G278" s="150" t="s">
        <v>528</v>
      </c>
      <c r="H278" s="150"/>
      <c r="I278" s="92"/>
      <c r="J278" s="14" t="s">
        <v>38</v>
      </c>
      <c r="K278" s="15">
        <v>10</v>
      </c>
      <c r="L278" s="16" t="s">
        <v>39</v>
      </c>
      <c r="M278" s="36">
        <f t="shared" si="6"/>
        <v>0</v>
      </c>
      <c r="N278" s="50">
        <v>11.9</v>
      </c>
      <c r="O278" s="51">
        <f t="shared" si="7"/>
        <v>0</v>
      </c>
    </row>
    <row r="279" spans="2:15" ht="15.75" customHeight="1">
      <c r="B279" s="149" t="s">
        <v>529</v>
      </c>
      <c r="C279" s="149"/>
      <c r="D279" s="149"/>
      <c r="E279" s="12" t="s">
        <v>44</v>
      </c>
      <c r="F279" s="21"/>
      <c r="G279" s="150" t="s">
        <v>530</v>
      </c>
      <c r="H279" s="150"/>
      <c r="I279" s="92"/>
      <c r="J279" s="14" t="s">
        <v>38</v>
      </c>
      <c r="K279" s="15">
        <v>10</v>
      </c>
      <c r="L279" s="16" t="s">
        <v>39</v>
      </c>
      <c r="M279" s="36">
        <f t="shared" si="6"/>
        <v>0</v>
      </c>
      <c r="N279" s="50">
        <v>11.9</v>
      </c>
      <c r="O279" s="51">
        <f t="shared" si="7"/>
        <v>0</v>
      </c>
    </row>
    <row r="280" spans="2:15" ht="15.75" customHeight="1">
      <c r="B280" s="149" t="s">
        <v>531</v>
      </c>
      <c r="C280" s="149"/>
      <c r="D280" s="149"/>
      <c r="E280" s="12" t="s">
        <v>44</v>
      </c>
      <c r="F280" s="21"/>
      <c r="G280" s="150" t="s">
        <v>532</v>
      </c>
      <c r="H280" s="150"/>
      <c r="I280" s="92"/>
      <c r="J280" s="14" t="s">
        <v>38</v>
      </c>
      <c r="K280" s="15">
        <v>10</v>
      </c>
      <c r="L280" s="16" t="s">
        <v>39</v>
      </c>
      <c r="M280" s="36">
        <f t="shared" si="6"/>
        <v>0</v>
      </c>
      <c r="N280" s="50">
        <v>11.9</v>
      </c>
      <c r="O280" s="51">
        <f t="shared" si="7"/>
        <v>0</v>
      </c>
    </row>
    <row r="281" spans="2:15" ht="15.75" customHeight="1">
      <c r="B281" s="149" t="s">
        <v>533</v>
      </c>
      <c r="C281" s="149"/>
      <c r="D281" s="149"/>
      <c r="E281" s="12" t="s">
        <v>44</v>
      </c>
      <c r="F281" s="21"/>
      <c r="G281" s="150" t="s">
        <v>534</v>
      </c>
      <c r="H281" s="150"/>
      <c r="I281" s="92"/>
      <c r="J281" s="14" t="s">
        <v>38</v>
      </c>
      <c r="K281" s="15">
        <v>10</v>
      </c>
      <c r="L281" s="16" t="s">
        <v>39</v>
      </c>
      <c r="M281" s="36">
        <f t="shared" si="6"/>
        <v>0</v>
      </c>
      <c r="N281" s="50">
        <v>11.9</v>
      </c>
      <c r="O281" s="51">
        <f t="shared" si="7"/>
        <v>0</v>
      </c>
    </row>
    <row r="282" spans="2:15" ht="15.75" customHeight="1">
      <c r="B282" s="149" t="s">
        <v>535</v>
      </c>
      <c r="C282" s="149"/>
      <c r="D282" s="149"/>
      <c r="E282" s="12" t="s">
        <v>44</v>
      </c>
      <c r="F282" s="21"/>
      <c r="G282" s="150" t="s">
        <v>536</v>
      </c>
      <c r="H282" s="150"/>
      <c r="I282" s="92"/>
      <c r="J282" s="14" t="s">
        <v>38</v>
      </c>
      <c r="K282" s="15">
        <v>10</v>
      </c>
      <c r="L282" s="16" t="s">
        <v>39</v>
      </c>
      <c r="M282" s="36">
        <f t="shared" si="6"/>
        <v>0</v>
      </c>
      <c r="N282" s="50">
        <v>11.9</v>
      </c>
      <c r="O282" s="51">
        <f t="shared" si="7"/>
        <v>0</v>
      </c>
    </row>
    <row r="283" spans="2:15" ht="15.75" customHeight="1">
      <c r="B283" s="149" t="s">
        <v>537</v>
      </c>
      <c r="C283" s="149"/>
      <c r="D283" s="149"/>
      <c r="E283" s="12" t="s">
        <v>44</v>
      </c>
      <c r="F283" s="21"/>
      <c r="G283" s="150" t="s">
        <v>538</v>
      </c>
      <c r="H283" s="150"/>
      <c r="I283" s="92"/>
      <c r="J283" s="14" t="s">
        <v>38</v>
      </c>
      <c r="K283" s="15">
        <v>10</v>
      </c>
      <c r="L283" s="16" t="s">
        <v>39</v>
      </c>
      <c r="M283" s="36">
        <f t="shared" si="6"/>
        <v>0</v>
      </c>
      <c r="N283" s="50">
        <v>11.9</v>
      </c>
      <c r="O283" s="51">
        <f t="shared" si="7"/>
        <v>0</v>
      </c>
    </row>
    <row r="284" spans="2:15" ht="15.75" customHeight="1">
      <c r="B284" s="149" t="s">
        <v>539</v>
      </c>
      <c r="C284" s="149"/>
      <c r="D284" s="149"/>
      <c r="E284" s="12" t="s">
        <v>44</v>
      </c>
      <c r="F284" s="21"/>
      <c r="G284" s="150" t="s">
        <v>540</v>
      </c>
      <c r="H284" s="150"/>
      <c r="I284" s="92"/>
      <c r="J284" s="14" t="s">
        <v>38</v>
      </c>
      <c r="K284" s="15">
        <v>10</v>
      </c>
      <c r="L284" s="16" t="s">
        <v>39</v>
      </c>
      <c r="M284" s="36">
        <f t="shared" si="6"/>
        <v>0</v>
      </c>
      <c r="N284" s="50">
        <v>11.9</v>
      </c>
      <c r="O284" s="51">
        <f t="shared" si="7"/>
        <v>0</v>
      </c>
    </row>
    <row r="285" spans="2:15" ht="15.75" customHeight="1">
      <c r="B285" s="149" t="s">
        <v>541</v>
      </c>
      <c r="C285" s="149"/>
      <c r="D285" s="149"/>
      <c r="E285" s="12" t="s">
        <v>44</v>
      </c>
      <c r="F285" s="21"/>
      <c r="G285" s="150" t="s">
        <v>542</v>
      </c>
      <c r="H285" s="150"/>
      <c r="I285" s="92"/>
      <c r="J285" s="14" t="s">
        <v>38</v>
      </c>
      <c r="K285" s="15">
        <v>10</v>
      </c>
      <c r="L285" s="16" t="s">
        <v>39</v>
      </c>
      <c r="M285" s="36">
        <f t="shared" si="6"/>
        <v>0</v>
      </c>
      <c r="N285" s="50">
        <v>11.9</v>
      </c>
      <c r="O285" s="51">
        <f t="shared" si="7"/>
        <v>0</v>
      </c>
    </row>
    <row r="286" spans="2:15" ht="15.75" customHeight="1">
      <c r="B286" s="149" t="s">
        <v>543</v>
      </c>
      <c r="C286" s="149"/>
      <c r="D286" s="149"/>
      <c r="E286" s="12" t="s">
        <v>44</v>
      </c>
      <c r="F286" s="21"/>
      <c r="G286" s="150" t="s">
        <v>544</v>
      </c>
      <c r="H286" s="150"/>
      <c r="I286" s="92"/>
      <c r="J286" s="14" t="s">
        <v>38</v>
      </c>
      <c r="K286" s="15">
        <v>10</v>
      </c>
      <c r="L286" s="16" t="s">
        <v>39</v>
      </c>
      <c r="M286" s="36">
        <f t="shared" si="6"/>
        <v>0</v>
      </c>
      <c r="N286" s="50">
        <v>11.9</v>
      </c>
      <c r="O286" s="51">
        <f t="shared" si="7"/>
        <v>0</v>
      </c>
    </row>
    <row r="287" spans="2:15" ht="15.75" customHeight="1">
      <c r="B287" s="149" t="s">
        <v>545</v>
      </c>
      <c r="C287" s="149"/>
      <c r="D287" s="149"/>
      <c r="E287" s="12" t="s">
        <v>44</v>
      </c>
      <c r="F287" s="21"/>
      <c r="G287" s="150" t="s">
        <v>546</v>
      </c>
      <c r="H287" s="150"/>
      <c r="I287" s="92"/>
      <c r="J287" s="14" t="s">
        <v>38</v>
      </c>
      <c r="K287" s="15">
        <v>10</v>
      </c>
      <c r="L287" s="16" t="s">
        <v>39</v>
      </c>
      <c r="M287" s="36">
        <f t="shared" si="6"/>
        <v>0</v>
      </c>
      <c r="N287" s="50">
        <v>11.9</v>
      </c>
      <c r="O287" s="51">
        <f t="shared" si="7"/>
        <v>0</v>
      </c>
    </row>
    <row r="288" spans="2:15" ht="15.75" customHeight="1">
      <c r="B288" s="149" t="s">
        <v>547</v>
      </c>
      <c r="C288" s="149"/>
      <c r="D288" s="149"/>
      <c r="E288" s="12" t="s">
        <v>44</v>
      </c>
      <c r="F288" s="21"/>
      <c r="G288" s="150" t="s">
        <v>548</v>
      </c>
      <c r="H288" s="150"/>
      <c r="I288" s="92"/>
      <c r="J288" s="14" t="s">
        <v>38</v>
      </c>
      <c r="K288" s="15">
        <v>10</v>
      </c>
      <c r="L288" s="16" t="s">
        <v>39</v>
      </c>
      <c r="M288" s="36">
        <f t="shared" si="6"/>
        <v>0</v>
      </c>
      <c r="N288" s="50">
        <v>11.9</v>
      </c>
      <c r="O288" s="51">
        <f t="shared" si="7"/>
        <v>0</v>
      </c>
    </row>
    <row r="289" spans="2:15" ht="15.75" customHeight="1">
      <c r="B289" s="149" t="s">
        <v>549</v>
      </c>
      <c r="C289" s="149"/>
      <c r="D289" s="149"/>
      <c r="E289" s="12" t="s">
        <v>44</v>
      </c>
      <c r="F289" s="13" t="s">
        <v>36</v>
      </c>
      <c r="G289" s="150" t="s">
        <v>550</v>
      </c>
      <c r="H289" s="150"/>
      <c r="I289" s="92"/>
      <c r="J289" s="14" t="s">
        <v>38</v>
      </c>
      <c r="K289" s="15">
        <v>10</v>
      </c>
      <c r="L289" s="16" t="s">
        <v>39</v>
      </c>
      <c r="M289" s="36">
        <f t="shared" si="6"/>
        <v>0</v>
      </c>
      <c r="N289" s="50">
        <v>11.9</v>
      </c>
      <c r="O289" s="51">
        <f t="shared" si="7"/>
        <v>0</v>
      </c>
    </row>
    <row r="290" spans="2:15" ht="15.75" customHeight="1">
      <c r="B290" s="149" t="s">
        <v>551</v>
      </c>
      <c r="C290" s="149"/>
      <c r="D290" s="149"/>
      <c r="E290" s="12" t="s">
        <v>44</v>
      </c>
      <c r="F290" s="21"/>
      <c r="G290" s="150" t="s">
        <v>552</v>
      </c>
      <c r="H290" s="150"/>
      <c r="I290" s="92"/>
      <c r="J290" s="14" t="s">
        <v>38</v>
      </c>
      <c r="K290" s="15">
        <v>10</v>
      </c>
      <c r="L290" s="16" t="s">
        <v>39</v>
      </c>
      <c r="M290" s="36">
        <f t="shared" si="6"/>
        <v>0</v>
      </c>
      <c r="N290" s="50">
        <v>11.9</v>
      </c>
      <c r="O290" s="51">
        <f t="shared" si="7"/>
        <v>0</v>
      </c>
    </row>
    <row r="291" spans="2:15" ht="15.75" customHeight="1">
      <c r="B291" s="149" t="s">
        <v>553</v>
      </c>
      <c r="C291" s="149"/>
      <c r="D291" s="149"/>
      <c r="E291" s="12" t="s">
        <v>44</v>
      </c>
      <c r="F291" s="21"/>
      <c r="G291" s="150" t="s">
        <v>554</v>
      </c>
      <c r="H291" s="150"/>
      <c r="I291" s="92"/>
      <c r="J291" s="14" t="s">
        <v>38</v>
      </c>
      <c r="K291" s="15">
        <v>10</v>
      </c>
      <c r="L291" s="16" t="s">
        <v>39</v>
      </c>
      <c r="M291" s="36">
        <f t="shared" si="6"/>
        <v>0</v>
      </c>
      <c r="N291" s="50">
        <v>11.9</v>
      </c>
      <c r="O291" s="51">
        <f t="shared" si="7"/>
        <v>0</v>
      </c>
    </row>
    <row r="292" spans="2:15" ht="15.75" customHeight="1">
      <c r="B292" s="147" t="s">
        <v>555</v>
      </c>
      <c r="C292" s="147"/>
      <c r="D292" s="147"/>
      <c r="E292" s="17" t="s">
        <v>44</v>
      </c>
      <c r="F292" s="18" t="s">
        <v>36</v>
      </c>
      <c r="G292" s="148" t="s">
        <v>556</v>
      </c>
      <c r="H292" s="148"/>
      <c r="I292" s="94"/>
      <c r="J292" s="19" t="s">
        <v>38</v>
      </c>
      <c r="K292" s="15">
        <v>10</v>
      </c>
      <c r="L292" s="20" t="s">
        <v>39</v>
      </c>
      <c r="M292" s="7">
        <f t="shared" si="6"/>
        <v>0</v>
      </c>
      <c r="N292" s="52">
        <v>11.9</v>
      </c>
      <c r="O292" s="53">
        <f t="shared" si="7"/>
        <v>0</v>
      </c>
    </row>
    <row r="293" ht="13.5" customHeight="1">
      <c r="A293" s="1"/>
    </row>
    <row r="294" spans="2:15" ht="27.75" customHeight="1">
      <c r="B294" s="111" t="s">
        <v>983</v>
      </c>
      <c r="C294" s="111"/>
      <c r="D294" s="111"/>
      <c r="E294" s="111"/>
      <c r="F294" s="111"/>
      <c r="G294" s="111"/>
      <c r="H294" s="111"/>
      <c r="I294" s="89"/>
      <c r="J294" s="8"/>
      <c r="K294" s="8"/>
      <c r="L294" s="8"/>
      <c r="M294" s="34"/>
      <c r="N294" s="44"/>
      <c r="O294" s="45"/>
    </row>
    <row r="295" ht="13.5" customHeight="1">
      <c r="A295" s="1"/>
    </row>
    <row r="296" spans="2:15" ht="13.5" customHeight="1">
      <c r="B296" s="137" t="s">
        <v>557</v>
      </c>
      <c r="C296" s="137"/>
      <c r="D296" s="137"/>
      <c r="E296" s="137"/>
      <c r="F296" s="137"/>
      <c r="G296" s="137"/>
      <c r="H296" s="137"/>
      <c r="I296" s="90"/>
      <c r="J296" s="9"/>
      <c r="K296" s="9"/>
      <c r="L296" s="9"/>
      <c r="M296" s="35"/>
      <c r="N296" s="46"/>
      <c r="O296" s="47"/>
    </row>
    <row r="297" spans="2:15" ht="15.75" customHeight="1">
      <c r="B297" s="140"/>
      <c r="C297" s="140"/>
      <c r="D297" s="140"/>
      <c r="E297" s="10" t="s">
        <v>27</v>
      </c>
      <c r="F297" s="11" t="s">
        <v>24</v>
      </c>
      <c r="G297" s="145" t="s">
        <v>28</v>
      </c>
      <c r="H297" s="145"/>
      <c r="I297" s="91" t="s">
        <v>29</v>
      </c>
      <c r="J297" s="145" t="s">
        <v>30</v>
      </c>
      <c r="K297" s="145"/>
      <c r="L297" s="145"/>
      <c r="M297" s="11" t="s">
        <v>31</v>
      </c>
      <c r="N297" s="48" t="s">
        <v>32</v>
      </c>
      <c r="O297" s="49" t="s">
        <v>33</v>
      </c>
    </row>
    <row r="298" spans="2:15" ht="15.75" customHeight="1">
      <c r="B298" s="149" t="s">
        <v>558</v>
      </c>
      <c r="C298" s="149"/>
      <c r="D298" s="149"/>
      <c r="E298" s="12" t="s">
        <v>559</v>
      </c>
      <c r="F298" s="13" t="s">
        <v>36</v>
      </c>
      <c r="G298" s="150" t="s">
        <v>560</v>
      </c>
      <c r="H298" s="150"/>
      <c r="I298" s="92"/>
      <c r="J298" s="14" t="s">
        <v>38</v>
      </c>
      <c r="K298" s="22">
        <v>100</v>
      </c>
      <c r="L298" s="16" t="s">
        <v>39</v>
      </c>
      <c r="M298" s="36">
        <f aca="true" t="shared" si="8" ref="M298:M325">I298*K298</f>
        <v>0</v>
      </c>
      <c r="N298" s="50">
        <v>1.89</v>
      </c>
      <c r="O298" s="51">
        <f aca="true" t="shared" si="9" ref="O298:O325">M298*N298/1</f>
        <v>0</v>
      </c>
    </row>
    <row r="299" spans="2:15" ht="15.75" customHeight="1">
      <c r="B299" s="149" t="s">
        <v>561</v>
      </c>
      <c r="C299" s="149"/>
      <c r="D299" s="149"/>
      <c r="E299" s="12" t="s">
        <v>559</v>
      </c>
      <c r="F299" s="21"/>
      <c r="G299" s="150" t="s">
        <v>562</v>
      </c>
      <c r="H299" s="150"/>
      <c r="I299" s="92"/>
      <c r="J299" s="14" t="s">
        <v>38</v>
      </c>
      <c r="K299" s="22">
        <v>100</v>
      </c>
      <c r="L299" s="16" t="s">
        <v>39</v>
      </c>
      <c r="M299" s="36">
        <f t="shared" si="8"/>
        <v>0</v>
      </c>
      <c r="N299" s="50">
        <v>1.48</v>
      </c>
      <c r="O299" s="51">
        <f t="shared" si="9"/>
        <v>0</v>
      </c>
    </row>
    <row r="300" spans="2:15" ht="15.75" customHeight="1">
      <c r="B300" s="149" t="s">
        <v>563</v>
      </c>
      <c r="C300" s="149"/>
      <c r="D300" s="149"/>
      <c r="E300" s="12" t="s">
        <v>559</v>
      </c>
      <c r="F300" s="13" t="s">
        <v>36</v>
      </c>
      <c r="G300" s="150" t="s">
        <v>564</v>
      </c>
      <c r="H300" s="150"/>
      <c r="I300" s="92"/>
      <c r="J300" s="14" t="s">
        <v>38</v>
      </c>
      <c r="K300" s="22">
        <v>100</v>
      </c>
      <c r="L300" s="16" t="s">
        <v>39</v>
      </c>
      <c r="M300" s="36">
        <f t="shared" si="8"/>
        <v>0</v>
      </c>
      <c r="N300" s="50">
        <v>2.13</v>
      </c>
      <c r="O300" s="51">
        <f t="shared" si="9"/>
        <v>0</v>
      </c>
    </row>
    <row r="301" spans="2:15" ht="15.75" customHeight="1">
      <c r="B301" s="149" t="s">
        <v>565</v>
      </c>
      <c r="C301" s="149"/>
      <c r="D301" s="149"/>
      <c r="E301" s="12" t="s">
        <v>559</v>
      </c>
      <c r="F301" s="13"/>
      <c r="G301" s="150" t="s">
        <v>566</v>
      </c>
      <c r="H301" s="150"/>
      <c r="I301" s="92"/>
      <c r="J301" s="14" t="s">
        <v>38</v>
      </c>
      <c r="K301" s="22">
        <v>100</v>
      </c>
      <c r="L301" s="16" t="s">
        <v>39</v>
      </c>
      <c r="M301" s="36">
        <f t="shared" si="8"/>
        <v>0</v>
      </c>
      <c r="N301" s="50">
        <v>1.6</v>
      </c>
      <c r="O301" s="51">
        <f t="shared" si="9"/>
        <v>0</v>
      </c>
    </row>
    <row r="302" spans="2:15" ht="15.75" customHeight="1">
      <c r="B302" s="149" t="s">
        <v>567</v>
      </c>
      <c r="C302" s="149"/>
      <c r="D302" s="149"/>
      <c r="E302" s="12" t="s">
        <v>568</v>
      </c>
      <c r="F302" s="21"/>
      <c r="G302" s="150" t="s">
        <v>569</v>
      </c>
      <c r="H302" s="150"/>
      <c r="I302" s="92"/>
      <c r="J302" s="14" t="s">
        <v>38</v>
      </c>
      <c r="K302" s="22">
        <v>100</v>
      </c>
      <c r="L302" s="16" t="s">
        <v>39</v>
      </c>
      <c r="M302" s="36">
        <f t="shared" si="8"/>
        <v>0</v>
      </c>
      <c r="N302" s="50">
        <v>1.48</v>
      </c>
      <c r="O302" s="51">
        <f t="shared" si="9"/>
        <v>0</v>
      </c>
    </row>
    <row r="303" spans="2:15" ht="15.75" customHeight="1">
      <c r="B303" s="149" t="s">
        <v>570</v>
      </c>
      <c r="C303" s="149"/>
      <c r="D303" s="149"/>
      <c r="E303" s="12" t="s">
        <v>559</v>
      </c>
      <c r="F303" s="13" t="s">
        <v>36</v>
      </c>
      <c r="G303" s="150" t="s">
        <v>571</v>
      </c>
      <c r="H303" s="150"/>
      <c r="I303" s="92"/>
      <c r="J303" s="14" t="s">
        <v>38</v>
      </c>
      <c r="K303" s="22">
        <v>100</v>
      </c>
      <c r="L303" s="16" t="s">
        <v>39</v>
      </c>
      <c r="M303" s="36">
        <f t="shared" si="8"/>
        <v>0</v>
      </c>
      <c r="N303" s="50">
        <v>2.13</v>
      </c>
      <c r="O303" s="51">
        <f t="shared" si="9"/>
        <v>0</v>
      </c>
    </row>
    <row r="304" spans="2:15" ht="15.75" customHeight="1">
      <c r="B304" s="149" t="s">
        <v>572</v>
      </c>
      <c r="C304" s="149"/>
      <c r="D304" s="149"/>
      <c r="E304" s="12" t="s">
        <v>568</v>
      </c>
      <c r="F304" s="21"/>
      <c r="G304" s="150" t="s">
        <v>573</v>
      </c>
      <c r="H304" s="150"/>
      <c r="I304" s="92"/>
      <c r="J304" s="14" t="s">
        <v>38</v>
      </c>
      <c r="K304" s="22">
        <v>100</v>
      </c>
      <c r="L304" s="16" t="s">
        <v>39</v>
      </c>
      <c r="M304" s="36">
        <f t="shared" si="8"/>
        <v>0</v>
      </c>
      <c r="N304" s="50">
        <v>2.46</v>
      </c>
      <c r="O304" s="51">
        <f t="shared" si="9"/>
        <v>0</v>
      </c>
    </row>
    <row r="305" spans="2:15" ht="15.75" customHeight="1">
      <c r="B305" s="149" t="s">
        <v>574</v>
      </c>
      <c r="C305" s="149"/>
      <c r="D305" s="149"/>
      <c r="E305" s="12" t="s">
        <v>559</v>
      </c>
      <c r="F305" s="21"/>
      <c r="G305" s="150" t="s">
        <v>575</v>
      </c>
      <c r="H305" s="150"/>
      <c r="I305" s="92"/>
      <c r="J305" s="14" t="s">
        <v>38</v>
      </c>
      <c r="K305" s="22">
        <v>100</v>
      </c>
      <c r="L305" s="16" t="s">
        <v>39</v>
      </c>
      <c r="M305" s="36">
        <f t="shared" si="8"/>
        <v>0</v>
      </c>
      <c r="N305" s="50">
        <v>1.31</v>
      </c>
      <c r="O305" s="51">
        <f t="shared" si="9"/>
        <v>0</v>
      </c>
    </row>
    <row r="306" spans="2:15" ht="15.75" customHeight="1">
      <c r="B306" s="149" t="s">
        <v>576</v>
      </c>
      <c r="C306" s="149"/>
      <c r="D306" s="149"/>
      <c r="E306" s="12" t="s">
        <v>577</v>
      </c>
      <c r="F306" s="13" t="s">
        <v>36</v>
      </c>
      <c r="G306" s="150" t="s">
        <v>578</v>
      </c>
      <c r="H306" s="150"/>
      <c r="I306" s="92"/>
      <c r="J306" s="14" t="s">
        <v>38</v>
      </c>
      <c r="K306" s="22">
        <v>100</v>
      </c>
      <c r="L306" s="16" t="s">
        <v>39</v>
      </c>
      <c r="M306" s="36">
        <f t="shared" si="8"/>
        <v>0</v>
      </c>
      <c r="N306" s="50">
        <v>1.56</v>
      </c>
      <c r="O306" s="51">
        <f t="shared" si="9"/>
        <v>0</v>
      </c>
    </row>
    <row r="307" spans="2:15" ht="15.75" customHeight="1">
      <c r="B307" s="149" t="s">
        <v>579</v>
      </c>
      <c r="C307" s="149"/>
      <c r="D307" s="149"/>
      <c r="E307" s="12" t="s">
        <v>577</v>
      </c>
      <c r="F307" s="13" t="s">
        <v>36</v>
      </c>
      <c r="G307" s="150" t="s">
        <v>580</v>
      </c>
      <c r="H307" s="150"/>
      <c r="I307" s="92"/>
      <c r="J307" s="14" t="s">
        <v>38</v>
      </c>
      <c r="K307" s="22">
        <v>100</v>
      </c>
      <c r="L307" s="16" t="s">
        <v>39</v>
      </c>
      <c r="M307" s="36">
        <f t="shared" si="8"/>
        <v>0</v>
      </c>
      <c r="N307" s="50">
        <v>1.56</v>
      </c>
      <c r="O307" s="51">
        <f t="shared" si="9"/>
        <v>0</v>
      </c>
    </row>
    <row r="308" spans="2:15" ht="15.75" customHeight="1">
      <c r="B308" s="149" t="s">
        <v>581</v>
      </c>
      <c r="C308" s="149"/>
      <c r="D308" s="149"/>
      <c r="E308" s="12" t="s">
        <v>577</v>
      </c>
      <c r="F308" s="13" t="s">
        <v>36</v>
      </c>
      <c r="G308" s="150" t="s">
        <v>582</v>
      </c>
      <c r="H308" s="150"/>
      <c r="I308" s="92"/>
      <c r="J308" s="14" t="s">
        <v>38</v>
      </c>
      <c r="K308" s="22">
        <v>100</v>
      </c>
      <c r="L308" s="16" t="s">
        <v>39</v>
      </c>
      <c r="M308" s="36">
        <f t="shared" si="8"/>
        <v>0</v>
      </c>
      <c r="N308" s="50">
        <v>1.56</v>
      </c>
      <c r="O308" s="51">
        <f t="shared" si="9"/>
        <v>0</v>
      </c>
    </row>
    <row r="309" spans="2:15" ht="15.75" customHeight="1">
      <c r="B309" s="149" t="s">
        <v>583</v>
      </c>
      <c r="C309" s="149"/>
      <c r="D309" s="149"/>
      <c r="E309" s="12" t="s">
        <v>577</v>
      </c>
      <c r="F309" s="13" t="s">
        <v>36</v>
      </c>
      <c r="G309" s="150" t="s">
        <v>584</v>
      </c>
      <c r="H309" s="150"/>
      <c r="I309" s="92"/>
      <c r="J309" s="14" t="s">
        <v>38</v>
      </c>
      <c r="K309" s="22">
        <v>100</v>
      </c>
      <c r="L309" s="16" t="s">
        <v>39</v>
      </c>
      <c r="M309" s="36">
        <f t="shared" si="8"/>
        <v>0</v>
      </c>
      <c r="N309" s="50">
        <v>1.56</v>
      </c>
      <c r="O309" s="51">
        <f t="shared" si="9"/>
        <v>0</v>
      </c>
    </row>
    <row r="310" spans="2:15" ht="15.75" customHeight="1">
      <c r="B310" s="149" t="s">
        <v>585</v>
      </c>
      <c r="C310" s="149"/>
      <c r="D310" s="149"/>
      <c r="E310" s="12" t="s">
        <v>559</v>
      </c>
      <c r="F310" s="21"/>
      <c r="G310" s="150" t="s">
        <v>586</v>
      </c>
      <c r="H310" s="150"/>
      <c r="I310" s="92"/>
      <c r="J310" s="14" t="s">
        <v>38</v>
      </c>
      <c r="K310" s="22">
        <v>100</v>
      </c>
      <c r="L310" s="16" t="s">
        <v>39</v>
      </c>
      <c r="M310" s="36">
        <f t="shared" si="8"/>
        <v>0</v>
      </c>
      <c r="N310" s="50">
        <v>1.48</v>
      </c>
      <c r="O310" s="51">
        <f t="shared" si="9"/>
        <v>0</v>
      </c>
    </row>
    <row r="311" spans="2:15" ht="15.75" customHeight="1">
      <c r="B311" s="149" t="s">
        <v>587</v>
      </c>
      <c r="C311" s="149"/>
      <c r="D311" s="149"/>
      <c r="E311" s="12" t="s">
        <v>559</v>
      </c>
      <c r="F311" s="21"/>
      <c r="G311" s="150" t="s">
        <v>588</v>
      </c>
      <c r="H311" s="150"/>
      <c r="I311" s="92"/>
      <c r="J311" s="14" t="s">
        <v>38</v>
      </c>
      <c r="K311" s="22">
        <v>100</v>
      </c>
      <c r="L311" s="16" t="s">
        <v>39</v>
      </c>
      <c r="M311" s="36">
        <f t="shared" si="8"/>
        <v>0</v>
      </c>
      <c r="N311" s="50">
        <v>1.64</v>
      </c>
      <c r="O311" s="51">
        <f t="shared" si="9"/>
        <v>0</v>
      </c>
    </row>
    <row r="312" spans="2:15" ht="15.75" customHeight="1">
      <c r="B312" s="149" t="s">
        <v>589</v>
      </c>
      <c r="C312" s="149"/>
      <c r="D312" s="149"/>
      <c r="E312" s="12" t="s">
        <v>559</v>
      </c>
      <c r="F312" s="21"/>
      <c r="G312" s="150" t="s">
        <v>590</v>
      </c>
      <c r="H312" s="150"/>
      <c r="I312" s="92"/>
      <c r="J312" s="14" t="s">
        <v>38</v>
      </c>
      <c r="K312" s="22">
        <v>100</v>
      </c>
      <c r="L312" s="16" t="s">
        <v>39</v>
      </c>
      <c r="M312" s="36">
        <f t="shared" si="8"/>
        <v>0</v>
      </c>
      <c r="N312" s="50">
        <v>1.48</v>
      </c>
      <c r="O312" s="51">
        <f t="shared" si="9"/>
        <v>0</v>
      </c>
    </row>
    <row r="313" spans="2:15" ht="15.75" customHeight="1">
      <c r="B313" s="149" t="s">
        <v>591</v>
      </c>
      <c r="C313" s="149"/>
      <c r="D313" s="149"/>
      <c r="E313" s="12" t="s">
        <v>559</v>
      </c>
      <c r="F313" s="21"/>
      <c r="G313" s="150" t="s">
        <v>592</v>
      </c>
      <c r="H313" s="150"/>
      <c r="I313" s="92"/>
      <c r="J313" s="14" t="s">
        <v>38</v>
      </c>
      <c r="K313" s="22">
        <v>100</v>
      </c>
      <c r="L313" s="16" t="s">
        <v>39</v>
      </c>
      <c r="M313" s="36">
        <f t="shared" si="8"/>
        <v>0</v>
      </c>
      <c r="N313" s="50">
        <v>1.89</v>
      </c>
      <c r="O313" s="51">
        <f t="shared" si="9"/>
        <v>0</v>
      </c>
    </row>
    <row r="314" spans="2:15" ht="15.75" customHeight="1">
      <c r="B314" s="149" t="s">
        <v>593</v>
      </c>
      <c r="C314" s="149"/>
      <c r="D314" s="149"/>
      <c r="E314" s="12" t="s">
        <v>559</v>
      </c>
      <c r="F314" s="21"/>
      <c r="G314" s="150" t="s">
        <v>594</v>
      </c>
      <c r="H314" s="150"/>
      <c r="I314" s="92"/>
      <c r="J314" s="14" t="s">
        <v>38</v>
      </c>
      <c r="K314" s="22">
        <v>100</v>
      </c>
      <c r="L314" s="16" t="s">
        <v>39</v>
      </c>
      <c r="M314" s="36">
        <f t="shared" si="8"/>
        <v>0</v>
      </c>
      <c r="N314" s="50">
        <v>1.48</v>
      </c>
      <c r="O314" s="51">
        <f t="shared" si="9"/>
        <v>0</v>
      </c>
    </row>
    <row r="315" spans="2:15" ht="15.75" customHeight="1">
      <c r="B315" s="149" t="s">
        <v>595</v>
      </c>
      <c r="C315" s="149"/>
      <c r="D315" s="149"/>
      <c r="E315" s="12" t="s">
        <v>568</v>
      </c>
      <c r="F315" s="21"/>
      <c r="G315" s="150" t="s">
        <v>596</v>
      </c>
      <c r="H315" s="150"/>
      <c r="I315" s="92"/>
      <c r="J315" s="14" t="s">
        <v>38</v>
      </c>
      <c r="K315" s="22">
        <v>100</v>
      </c>
      <c r="L315" s="16" t="s">
        <v>39</v>
      </c>
      <c r="M315" s="36">
        <f t="shared" si="8"/>
        <v>0</v>
      </c>
      <c r="N315" s="50">
        <v>1.97</v>
      </c>
      <c r="O315" s="51">
        <f t="shared" si="9"/>
        <v>0</v>
      </c>
    </row>
    <row r="316" spans="2:15" ht="15.75" customHeight="1">
      <c r="B316" s="149" t="s">
        <v>597</v>
      </c>
      <c r="C316" s="149"/>
      <c r="D316" s="149"/>
      <c r="E316" s="12" t="s">
        <v>568</v>
      </c>
      <c r="F316" s="21"/>
      <c r="G316" s="150" t="s">
        <v>598</v>
      </c>
      <c r="H316" s="150"/>
      <c r="I316" s="92"/>
      <c r="J316" s="14" t="s">
        <v>38</v>
      </c>
      <c r="K316" s="22">
        <v>100</v>
      </c>
      <c r="L316" s="16" t="s">
        <v>39</v>
      </c>
      <c r="M316" s="36">
        <f t="shared" si="8"/>
        <v>0</v>
      </c>
      <c r="N316" s="50">
        <v>1.72</v>
      </c>
      <c r="O316" s="51">
        <f t="shared" si="9"/>
        <v>0</v>
      </c>
    </row>
    <row r="317" spans="2:15" ht="15.75" customHeight="1">
      <c r="B317" s="149" t="s">
        <v>599</v>
      </c>
      <c r="C317" s="149"/>
      <c r="D317" s="149"/>
      <c r="E317" s="12" t="s">
        <v>559</v>
      </c>
      <c r="F317" s="21"/>
      <c r="G317" s="150" t="s">
        <v>600</v>
      </c>
      <c r="H317" s="150"/>
      <c r="I317" s="92"/>
      <c r="J317" s="14" t="s">
        <v>38</v>
      </c>
      <c r="K317" s="22">
        <v>100</v>
      </c>
      <c r="L317" s="16" t="s">
        <v>39</v>
      </c>
      <c r="M317" s="36">
        <f t="shared" si="8"/>
        <v>0</v>
      </c>
      <c r="N317" s="50">
        <v>1.31</v>
      </c>
      <c r="O317" s="51">
        <f t="shared" si="9"/>
        <v>0</v>
      </c>
    </row>
    <row r="318" spans="2:15" ht="15.75" customHeight="1">
      <c r="B318" s="149" t="s">
        <v>601</v>
      </c>
      <c r="C318" s="149"/>
      <c r="D318" s="149"/>
      <c r="E318" s="12" t="s">
        <v>559</v>
      </c>
      <c r="F318" s="21"/>
      <c r="G318" s="150" t="s">
        <v>602</v>
      </c>
      <c r="H318" s="150"/>
      <c r="I318" s="92"/>
      <c r="J318" s="14" t="s">
        <v>38</v>
      </c>
      <c r="K318" s="22">
        <v>100</v>
      </c>
      <c r="L318" s="16" t="s">
        <v>39</v>
      </c>
      <c r="M318" s="36">
        <f t="shared" si="8"/>
        <v>0</v>
      </c>
      <c r="N318" s="50">
        <v>1.31</v>
      </c>
      <c r="O318" s="51">
        <f t="shared" si="9"/>
        <v>0</v>
      </c>
    </row>
    <row r="319" spans="2:15" ht="15.75" customHeight="1">
      <c r="B319" s="149" t="s">
        <v>603</v>
      </c>
      <c r="C319" s="149"/>
      <c r="D319" s="149"/>
      <c r="E319" s="12" t="s">
        <v>568</v>
      </c>
      <c r="F319" s="21"/>
      <c r="G319" s="150" t="s">
        <v>604</v>
      </c>
      <c r="H319" s="150"/>
      <c r="I319" s="92"/>
      <c r="J319" s="14" t="s">
        <v>38</v>
      </c>
      <c r="K319" s="22">
        <v>100</v>
      </c>
      <c r="L319" s="16" t="s">
        <v>39</v>
      </c>
      <c r="M319" s="36">
        <f t="shared" si="8"/>
        <v>0</v>
      </c>
      <c r="N319" s="50">
        <v>1.97</v>
      </c>
      <c r="O319" s="51">
        <f t="shared" si="9"/>
        <v>0</v>
      </c>
    </row>
    <row r="320" spans="2:15" ht="15.75" customHeight="1">
      <c r="B320" s="149" t="s">
        <v>517</v>
      </c>
      <c r="C320" s="149"/>
      <c r="D320" s="149"/>
      <c r="E320" s="12" t="s">
        <v>559</v>
      </c>
      <c r="F320" s="13" t="s">
        <v>36</v>
      </c>
      <c r="G320" s="150" t="s">
        <v>605</v>
      </c>
      <c r="H320" s="150"/>
      <c r="I320" s="92"/>
      <c r="J320" s="14" t="s">
        <v>38</v>
      </c>
      <c r="K320" s="22">
        <v>100</v>
      </c>
      <c r="L320" s="16" t="s">
        <v>39</v>
      </c>
      <c r="M320" s="36">
        <f t="shared" si="8"/>
        <v>0</v>
      </c>
      <c r="N320" s="50">
        <v>1.89</v>
      </c>
      <c r="O320" s="51">
        <f t="shared" si="9"/>
        <v>0</v>
      </c>
    </row>
    <row r="321" spans="2:15" ht="15.75" customHeight="1">
      <c r="B321" s="149" t="s">
        <v>606</v>
      </c>
      <c r="C321" s="149"/>
      <c r="D321" s="149"/>
      <c r="E321" s="12" t="s">
        <v>559</v>
      </c>
      <c r="F321" s="13" t="s">
        <v>36</v>
      </c>
      <c r="G321" s="150" t="s">
        <v>607</v>
      </c>
      <c r="H321" s="150"/>
      <c r="I321" s="92"/>
      <c r="J321" s="14" t="s">
        <v>38</v>
      </c>
      <c r="K321" s="22">
        <v>100</v>
      </c>
      <c r="L321" s="16" t="s">
        <v>39</v>
      </c>
      <c r="M321" s="36">
        <f t="shared" si="8"/>
        <v>0</v>
      </c>
      <c r="N321" s="50">
        <v>2.13</v>
      </c>
      <c r="O321" s="51">
        <f t="shared" si="9"/>
        <v>0</v>
      </c>
    </row>
    <row r="322" spans="2:15" ht="15.75" customHeight="1">
      <c r="B322" s="149" t="s">
        <v>608</v>
      </c>
      <c r="C322" s="149"/>
      <c r="D322" s="149"/>
      <c r="E322" s="12" t="s">
        <v>568</v>
      </c>
      <c r="F322" s="21"/>
      <c r="G322" s="150" t="s">
        <v>609</v>
      </c>
      <c r="H322" s="150"/>
      <c r="I322" s="92"/>
      <c r="J322" s="14" t="s">
        <v>38</v>
      </c>
      <c r="K322" s="22">
        <v>100</v>
      </c>
      <c r="L322" s="16" t="s">
        <v>39</v>
      </c>
      <c r="M322" s="36">
        <f t="shared" si="8"/>
        <v>0</v>
      </c>
      <c r="N322" s="50">
        <v>2.62</v>
      </c>
      <c r="O322" s="51">
        <f t="shared" si="9"/>
        <v>0</v>
      </c>
    </row>
    <row r="323" spans="2:15" ht="15.75" customHeight="1">
      <c r="B323" s="149" t="s">
        <v>610</v>
      </c>
      <c r="C323" s="149"/>
      <c r="D323" s="149"/>
      <c r="E323" s="12" t="s">
        <v>568</v>
      </c>
      <c r="F323" s="21"/>
      <c r="G323" s="150" t="s">
        <v>611</v>
      </c>
      <c r="H323" s="150"/>
      <c r="I323" s="92"/>
      <c r="J323" s="14" t="s">
        <v>38</v>
      </c>
      <c r="K323" s="22">
        <v>100</v>
      </c>
      <c r="L323" s="16" t="s">
        <v>39</v>
      </c>
      <c r="M323" s="36">
        <f t="shared" si="8"/>
        <v>0</v>
      </c>
      <c r="N323" s="50">
        <v>1.72</v>
      </c>
      <c r="O323" s="51">
        <f t="shared" si="9"/>
        <v>0</v>
      </c>
    </row>
    <row r="324" spans="2:15" ht="15.75" customHeight="1">
      <c r="B324" s="149" t="s">
        <v>612</v>
      </c>
      <c r="C324" s="149"/>
      <c r="D324" s="149"/>
      <c r="E324" s="12" t="s">
        <v>559</v>
      </c>
      <c r="F324" s="21"/>
      <c r="G324" s="150" t="s">
        <v>613</v>
      </c>
      <c r="H324" s="150"/>
      <c r="I324" s="92"/>
      <c r="J324" s="14" t="s">
        <v>38</v>
      </c>
      <c r="K324" s="22">
        <v>100</v>
      </c>
      <c r="L324" s="16" t="s">
        <v>39</v>
      </c>
      <c r="M324" s="36">
        <f t="shared" si="8"/>
        <v>0</v>
      </c>
      <c r="N324" s="50">
        <v>1.48</v>
      </c>
      <c r="O324" s="51">
        <f t="shared" si="9"/>
        <v>0</v>
      </c>
    </row>
    <row r="325" spans="2:15" ht="15.75" customHeight="1">
      <c r="B325" s="147" t="s">
        <v>614</v>
      </c>
      <c r="C325" s="147"/>
      <c r="D325" s="147"/>
      <c r="E325" s="17" t="s">
        <v>559</v>
      </c>
      <c r="F325" s="23"/>
      <c r="G325" s="148" t="s">
        <v>615</v>
      </c>
      <c r="H325" s="148"/>
      <c r="I325" s="94"/>
      <c r="J325" s="19" t="s">
        <v>38</v>
      </c>
      <c r="K325" s="24">
        <v>100</v>
      </c>
      <c r="L325" s="20" t="s">
        <v>39</v>
      </c>
      <c r="M325" s="7">
        <f t="shared" si="8"/>
        <v>0</v>
      </c>
      <c r="N325" s="52">
        <v>1.48</v>
      </c>
      <c r="O325" s="53">
        <f t="shared" si="9"/>
        <v>0</v>
      </c>
    </row>
    <row r="326" ht="13.5" customHeight="1">
      <c r="A326" s="1"/>
    </row>
    <row r="327" ht="2.25" customHeight="1"/>
    <row r="328" spans="2:15" ht="13.5" customHeight="1">
      <c r="B328" s="137" t="s">
        <v>616</v>
      </c>
      <c r="C328" s="137"/>
      <c r="D328" s="137"/>
      <c r="E328" s="137"/>
      <c r="F328" s="137"/>
      <c r="G328" s="137"/>
      <c r="H328" s="137"/>
      <c r="I328" s="90"/>
      <c r="J328" s="9"/>
      <c r="K328" s="9"/>
      <c r="L328" s="9"/>
      <c r="M328" s="35"/>
      <c r="N328" s="46"/>
      <c r="O328" s="47"/>
    </row>
    <row r="329" spans="2:15" ht="15.75" customHeight="1">
      <c r="B329" s="140"/>
      <c r="C329" s="140"/>
      <c r="D329" s="140"/>
      <c r="E329" s="10" t="s">
        <v>27</v>
      </c>
      <c r="F329" s="11" t="s">
        <v>24</v>
      </c>
      <c r="G329" s="145" t="s">
        <v>28</v>
      </c>
      <c r="H329" s="145"/>
      <c r="I329" s="91" t="s">
        <v>29</v>
      </c>
      <c r="J329" s="145" t="s">
        <v>30</v>
      </c>
      <c r="K329" s="145"/>
      <c r="L329" s="145"/>
      <c r="M329" s="11" t="s">
        <v>31</v>
      </c>
      <c r="N329" s="48" t="s">
        <v>32</v>
      </c>
      <c r="O329" s="49" t="s">
        <v>33</v>
      </c>
    </row>
    <row r="330" spans="2:15" ht="15.75" customHeight="1">
      <c r="B330" s="149" t="s">
        <v>617</v>
      </c>
      <c r="C330" s="149"/>
      <c r="D330" s="149"/>
      <c r="E330" s="12" t="s">
        <v>618</v>
      </c>
      <c r="F330" s="21"/>
      <c r="G330" s="150" t="s">
        <v>619</v>
      </c>
      <c r="H330" s="150"/>
      <c r="I330" s="92"/>
      <c r="J330" s="14" t="s">
        <v>38</v>
      </c>
      <c r="K330" s="15">
        <v>50</v>
      </c>
      <c r="L330" s="16" t="s">
        <v>39</v>
      </c>
      <c r="M330" s="36">
        <f aca="true" t="shared" si="10" ref="M330:M368">I330*K330</f>
        <v>0</v>
      </c>
      <c r="N330" s="50">
        <v>14.92</v>
      </c>
      <c r="O330" s="51">
        <f aca="true" t="shared" si="11" ref="O330:O368">M330*N330/1</f>
        <v>0</v>
      </c>
    </row>
    <row r="331" spans="2:15" ht="15.75" customHeight="1">
      <c r="B331" s="149" t="s">
        <v>620</v>
      </c>
      <c r="C331" s="149"/>
      <c r="D331" s="149"/>
      <c r="E331" s="12" t="s">
        <v>621</v>
      </c>
      <c r="F331" s="21"/>
      <c r="G331" s="150" t="s">
        <v>622</v>
      </c>
      <c r="H331" s="150"/>
      <c r="I331" s="92"/>
      <c r="J331" s="14" t="s">
        <v>38</v>
      </c>
      <c r="K331" s="15">
        <v>50</v>
      </c>
      <c r="L331" s="16" t="s">
        <v>39</v>
      </c>
      <c r="M331" s="36">
        <f t="shared" si="10"/>
        <v>0</v>
      </c>
      <c r="N331" s="50">
        <v>6.56</v>
      </c>
      <c r="O331" s="51">
        <f t="shared" si="11"/>
        <v>0</v>
      </c>
    </row>
    <row r="332" spans="2:15" ht="15.75" customHeight="1">
      <c r="B332" s="149" t="s">
        <v>623</v>
      </c>
      <c r="C332" s="149"/>
      <c r="D332" s="149"/>
      <c r="E332" s="12" t="s">
        <v>621</v>
      </c>
      <c r="F332" s="21"/>
      <c r="G332" s="150" t="s">
        <v>624</v>
      </c>
      <c r="H332" s="150"/>
      <c r="I332" s="92"/>
      <c r="J332" s="14" t="s">
        <v>38</v>
      </c>
      <c r="K332" s="15">
        <v>50</v>
      </c>
      <c r="L332" s="16" t="s">
        <v>39</v>
      </c>
      <c r="M332" s="36">
        <f t="shared" si="10"/>
        <v>0</v>
      </c>
      <c r="N332" s="50">
        <v>14.68</v>
      </c>
      <c r="O332" s="51">
        <f t="shared" si="11"/>
        <v>0</v>
      </c>
    </row>
    <row r="333" spans="2:15" ht="15.75" customHeight="1">
      <c r="B333" s="149" t="s">
        <v>625</v>
      </c>
      <c r="C333" s="149"/>
      <c r="D333" s="149"/>
      <c r="E333" s="12" t="s">
        <v>621</v>
      </c>
      <c r="F333" s="21"/>
      <c r="G333" s="150" t="s">
        <v>626</v>
      </c>
      <c r="H333" s="150"/>
      <c r="I333" s="92"/>
      <c r="J333" s="14" t="s">
        <v>38</v>
      </c>
      <c r="K333" s="15">
        <v>50</v>
      </c>
      <c r="L333" s="16" t="s">
        <v>39</v>
      </c>
      <c r="M333" s="36">
        <f t="shared" si="10"/>
        <v>0</v>
      </c>
      <c r="N333" s="50">
        <v>8.77</v>
      </c>
      <c r="O333" s="51">
        <f t="shared" si="11"/>
        <v>0</v>
      </c>
    </row>
    <row r="334" spans="2:15" ht="15.75" customHeight="1">
      <c r="B334" s="149" t="s">
        <v>627</v>
      </c>
      <c r="C334" s="149"/>
      <c r="D334" s="149"/>
      <c r="E334" s="12" t="s">
        <v>621</v>
      </c>
      <c r="F334" s="13" t="s">
        <v>36</v>
      </c>
      <c r="G334" s="150" t="s">
        <v>628</v>
      </c>
      <c r="H334" s="150"/>
      <c r="I334" s="92"/>
      <c r="J334" s="14" t="s">
        <v>38</v>
      </c>
      <c r="K334" s="15">
        <v>50</v>
      </c>
      <c r="L334" s="16" t="s">
        <v>39</v>
      </c>
      <c r="M334" s="36">
        <f t="shared" si="10"/>
        <v>0</v>
      </c>
      <c r="N334" s="50">
        <v>8.77</v>
      </c>
      <c r="O334" s="51">
        <f t="shared" si="11"/>
        <v>0</v>
      </c>
    </row>
    <row r="335" spans="2:15" ht="15.75" customHeight="1">
      <c r="B335" s="149" t="s">
        <v>629</v>
      </c>
      <c r="C335" s="149"/>
      <c r="D335" s="149"/>
      <c r="E335" s="12" t="s">
        <v>621</v>
      </c>
      <c r="F335" s="21"/>
      <c r="G335" s="150" t="s">
        <v>630</v>
      </c>
      <c r="H335" s="150"/>
      <c r="I335" s="92"/>
      <c r="J335" s="14" t="s">
        <v>38</v>
      </c>
      <c r="K335" s="15">
        <v>50</v>
      </c>
      <c r="L335" s="16" t="s">
        <v>39</v>
      </c>
      <c r="M335" s="36">
        <f t="shared" si="10"/>
        <v>0</v>
      </c>
      <c r="N335" s="50">
        <v>4.1</v>
      </c>
      <c r="O335" s="51">
        <f t="shared" si="11"/>
        <v>0</v>
      </c>
    </row>
    <row r="336" spans="2:15" ht="15.75" customHeight="1">
      <c r="B336" s="149" t="s">
        <v>631</v>
      </c>
      <c r="C336" s="149"/>
      <c r="D336" s="149"/>
      <c r="E336" s="12" t="s">
        <v>621</v>
      </c>
      <c r="F336" s="13" t="s">
        <v>36</v>
      </c>
      <c r="G336" s="150" t="s">
        <v>632</v>
      </c>
      <c r="H336" s="150"/>
      <c r="I336" s="92"/>
      <c r="J336" s="14" t="s">
        <v>38</v>
      </c>
      <c r="K336" s="15">
        <v>50</v>
      </c>
      <c r="L336" s="16" t="s">
        <v>39</v>
      </c>
      <c r="M336" s="36">
        <f t="shared" si="10"/>
        <v>0</v>
      </c>
      <c r="N336" s="50">
        <v>3.69</v>
      </c>
      <c r="O336" s="51">
        <f t="shared" si="11"/>
        <v>0</v>
      </c>
    </row>
    <row r="337" spans="2:15" ht="15.75" customHeight="1">
      <c r="B337" s="149" t="s">
        <v>633</v>
      </c>
      <c r="C337" s="149"/>
      <c r="D337" s="149"/>
      <c r="E337" s="12" t="s">
        <v>621</v>
      </c>
      <c r="F337" s="21"/>
      <c r="G337" s="150" t="s">
        <v>634</v>
      </c>
      <c r="H337" s="150"/>
      <c r="I337" s="92"/>
      <c r="J337" s="14" t="s">
        <v>38</v>
      </c>
      <c r="K337" s="15">
        <v>50</v>
      </c>
      <c r="L337" s="16" t="s">
        <v>39</v>
      </c>
      <c r="M337" s="36">
        <f t="shared" si="10"/>
        <v>0</v>
      </c>
      <c r="N337" s="50">
        <v>7.3</v>
      </c>
      <c r="O337" s="51">
        <f t="shared" si="11"/>
        <v>0</v>
      </c>
    </row>
    <row r="338" spans="2:15" ht="15.75" customHeight="1">
      <c r="B338" s="149" t="s">
        <v>635</v>
      </c>
      <c r="C338" s="149"/>
      <c r="D338" s="149"/>
      <c r="E338" s="12" t="s">
        <v>621</v>
      </c>
      <c r="F338" s="21"/>
      <c r="G338" s="150" t="s">
        <v>636</v>
      </c>
      <c r="H338" s="150"/>
      <c r="I338" s="92"/>
      <c r="J338" s="14" t="s">
        <v>38</v>
      </c>
      <c r="K338" s="15">
        <v>50</v>
      </c>
      <c r="L338" s="16" t="s">
        <v>39</v>
      </c>
      <c r="M338" s="36">
        <f t="shared" si="10"/>
        <v>0</v>
      </c>
      <c r="N338" s="50">
        <v>9.1</v>
      </c>
      <c r="O338" s="51">
        <f t="shared" si="11"/>
        <v>0</v>
      </c>
    </row>
    <row r="339" spans="2:15" ht="15.75" customHeight="1">
      <c r="B339" s="149" t="s">
        <v>637</v>
      </c>
      <c r="C339" s="149"/>
      <c r="D339" s="149"/>
      <c r="E339" s="12" t="s">
        <v>621</v>
      </c>
      <c r="F339" s="21"/>
      <c r="G339" s="150" t="s">
        <v>638</v>
      </c>
      <c r="H339" s="150"/>
      <c r="I339" s="92"/>
      <c r="J339" s="14" t="s">
        <v>38</v>
      </c>
      <c r="K339" s="15">
        <v>50</v>
      </c>
      <c r="L339" s="16" t="s">
        <v>39</v>
      </c>
      <c r="M339" s="36">
        <f t="shared" si="10"/>
        <v>0</v>
      </c>
      <c r="N339" s="50">
        <v>4.1</v>
      </c>
      <c r="O339" s="51">
        <f t="shared" si="11"/>
        <v>0</v>
      </c>
    </row>
    <row r="340" spans="2:15" ht="15.75" customHeight="1">
      <c r="B340" s="149" t="s">
        <v>639</v>
      </c>
      <c r="C340" s="149"/>
      <c r="D340" s="149"/>
      <c r="E340" s="12" t="s">
        <v>621</v>
      </c>
      <c r="F340" s="13" t="s">
        <v>36</v>
      </c>
      <c r="G340" s="150" t="s">
        <v>640</v>
      </c>
      <c r="H340" s="150"/>
      <c r="I340" s="92"/>
      <c r="J340" s="14" t="s">
        <v>38</v>
      </c>
      <c r="K340" s="15">
        <v>50</v>
      </c>
      <c r="L340" s="16" t="s">
        <v>39</v>
      </c>
      <c r="M340" s="36">
        <f t="shared" si="10"/>
        <v>0</v>
      </c>
      <c r="N340" s="50">
        <v>10.82</v>
      </c>
      <c r="O340" s="51">
        <f t="shared" si="11"/>
        <v>0</v>
      </c>
    </row>
    <row r="341" spans="2:15" ht="15.75" customHeight="1">
      <c r="B341" s="149" t="s">
        <v>641</v>
      </c>
      <c r="C341" s="149"/>
      <c r="D341" s="149"/>
      <c r="E341" s="12" t="s">
        <v>621</v>
      </c>
      <c r="F341" s="21"/>
      <c r="G341" s="150" t="s">
        <v>642</v>
      </c>
      <c r="H341" s="150"/>
      <c r="I341" s="92"/>
      <c r="J341" s="14" t="s">
        <v>38</v>
      </c>
      <c r="K341" s="15">
        <v>50</v>
      </c>
      <c r="L341" s="16" t="s">
        <v>39</v>
      </c>
      <c r="M341" s="36">
        <f t="shared" si="10"/>
        <v>0</v>
      </c>
      <c r="N341" s="50">
        <v>6.56</v>
      </c>
      <c r="O341" s="51">
        <f t="shared" si="11"/>
        <v>0</v>
      </c>
    </row>
    <row r="342" spans="2:15" ht="15.75" customHeight="1">
      <c r="B342" s="149" t="s">
        <v>643</v>
      </c>
      <c r="C342" s="149"/>
      <c r="D342" s="149"/>
      <c r="E342" s="12" t="s">
        <v>618</v>
      </c>
      <c r="F342" s="21"/>
      <c r="G342" s="150" t="s">
        <v>644</v>
      </c>
      <c r="H342" s="150"/>
      <c r="I342" s="92"/>
      <c r="J342" s="14" t="s">
        <v>38</v>
      </c>
      <c r="K342" s="15">
        <v>50</v>
      </c>
      <c r="L342" s="16" t="s">
        <v>39</v>
      </c>
      <c r="M342" s="36">
        <f t="shared" si="10"/>
        <v>0</v>
      </c>
      <c r="N342" s="50">
        <v>14.92</v>
      </c>
      <c r="O342" s="51">
        <f t="shared" si="11"/>
        <v>0</v>
      </c>
    </row>
    <row r="343" spans="2:15" ht="15.75" customHeight="1">
      <c r="B343" s="149" t="s">
        <v>645</v>
      </c>
      <c r="C343" s="149"/>
      <c r="D343" s="149"/>
      <c r="E343" s="12" t="s">
        <v>621</v>
      </c>
      <c r="F343" s="21"/>
      <c r="G343" s="150" t="s">
        <v>646</v>
      </c>
      <c r="H343" s="150"/>
      <c r="I343" s="92"/>
      <c r="J343" s="14" t="s">
        <v>38</v>
      </c>
      <c r="K343" s="15">
        <v>50</v>
      </c>
      <c r="L343" s="16" t="s">
        <v>39</v>
      </c>
      <c r="M343" s="36">
        <f t="shared" si="10"/>
        <v>0</v>
      </c>
      <c r="N343" s="50">
        <v>8.77</v>
      </c>
      <c r="O343" s="51">
        <f t="shared" si="11"/>
        <v>0</v>
      </c>
    </row>
    <row r="344" spans="2:15" ht="15.75" customHeight="1">
      <c r="B344" s="149" t="s">
        <v>647</v>
      </c>
      <c r="C344" s="149"/>
      <c r="D344" s="149"/>
      <c r="E344" s="12" t="s">
        <v>648</v>
      </c>
      <c r="F344" s="21"/>
      <c r="G344" s="150" t="s">
        <v>649</v>
      </c>
      <c r="H344" s="150"/>
      <c r="I344" s="92"/>
      <c r="J344" s="14" t="s">
        <v>38</v>
      </c>
      <c r="K344" s="15">
        <v>50</v>
      </c>
      <c r="L344" s="16" t="s">
        <v>39</v>
      </c>
      <c r="M344" s="36">
        <f t="shared" si="10"/>
        <v>0</v>
      </c>
      <c r="N344" s="50">
        <v>12.63</v>
      </c>
      <c r="O344" s="51">
        <f t="shared" si="11"/>
        <v>0</v>
      </c>
    </row>
    <row r="345" spans="2:15" ht="15.75" customHeight="1">
      <c r="B345" s="149" t="s">
        <v>650</v>
      </c>
      <c r="C345" s="149"/>
      <c r="D345" s="149"/>
      <c r="E345" s="12" t="s">
        <v>621</v>
      </c>
      <c r="F345" s="21"/>
      <c r="G345" s="150" t="s">
        <v>651</v>
      </c>
      <c r="H345" s="150"/>
      <c r="I345" s="92"/>
      <c r="J345" s="14" t="s">
        <v>38</v>
      </c>
      <c r="K345" s="15">
        <v>50</v>
      </c>
      <c r="L345" s="16" t="s">
        <v>39</v>
      </c>
      <c r="M345" s="36">
        <f t="shared" si="10"/>
        <v>0</v>
      </c>
      <c r="N345" s="50">
        <v>8.77</v>
      </c>
      <c r="O345" s="51">
        <f t="shared" si="11"/>
        <v>0</v>
      </c>
    </row>
    <row r="346" spans="2:15" ht="15.75" customHeight="1">
      <c r="B346" s="149" t="s">
        <v>652</v>
      </c>
      <c r="C346" s="149"/>
      <c r="D346" s="149"/>
      <c r="E346" s="12" t="s">
        <v>621</v>
      </c>
      <c r="F346" s="13" t="s">
        <v>36</v>
      </c>
      <c r="G346" s="150" t="s">
        <v>653</v>
      </c>
      <c r="H346" s="150"/>
      <c r="I346" s="92"/>
      <c r="J346" s="14" t="s">
        <v>38</v>
      </c>
      <c r="K346" s="15">
        <v>50</v>
      </c>
      <c r="L346" s="16" t="s">
        <v>39</v>
      </c>
      <c r="M346" s="36">
        <f t="shared" si="10"/>
        <v>0</v>
      </c>
      <c r="N346" s="50">
        <v>15.42</v>
      </c>
      <c r="O346" s="51">
        <f t="shared" si="11"/>
        <v>0</v>
      </c>
    </row>
    <row r="347" spans="2:15" ht="15.75" customHeight="1">
      <c r="B347" s="149" t="s">
        <v>654</v>
      </c>
      <c r="C347" s="149"/>
      <c r="D347" s="149"/>
      <c r="E347" s="12" t="s">
        <v>621</v>
      </c>
      <c r="F347" s="13" t="s">
        <v>36</v>
      </c>
      <c r="G347" s="150" t="s">
        <v>655</v>
      </c>
      <c r="H347" s="150"/>
      <c r="I347" s="92"/>
      <c r="J347" s="14" t="s">
        <v>38</v>
      </c>
      <c r="K347" s="15">
        <v>50</v>
      </c>
      <c r="L347" s="16" t="s">
        <v>39</v>
      </c>
      <c r="M347" s="36">
        <f t="shared" si="10"/>
        <v>0</v>
      </c>
      <c r="N347" s="50">
        <v>18.28</v>
      </c>
      <c r="O347" s="51">
        <f t="shared" si="11"/>
        <v>0</v>
      </c>
    </row>
    <row r="348" spans="2:15" ht="15.75" customHeight="1">
      <c r="B348" s="149" t="s">
        <v>656</v>
      </c>
      <c r="C348" s="149"/>
      <c r="D348" s="149"/>
      <c r="E348" s="12" t="s">
        <v>621</v>
      </c>
      <c r="F348" s="13" t="s">
        <v>36</v>
      </c>
      <c r="G348" s="150" t="s">
        <v>657</v>
      </c>
      <c r="H348" s="150"/>
      <c r="I348" s="92"/>
      <c r="J348" s="14" t="s">
        <v>38</v>
      </c>
      <c r="K348" s="15">
        <v>25</v>
      </c>
      <c r="L348" s="16" t="s">
        <v>39</v>
      </c>
      <c r="M348" s="36">
        <f t="shared" si="10"/>
        <v>0</v>
      </c>
      <c r="N348" s="50">
        <v>3.53</v>
      </c>
      <c r="O348" s="51">
        <f t="shared" si="11"/>
        <v>0</v>
      </c>
    </row>
    <row r="349" spans="2:15" ht="15.75" customHeight="1">
      <c r="B349" s="149" t="s">
        <v>658</v>
      </c>
      <c r="C349" s="149"/>
      <c r="D349" s="149"/>
      <c r="E349" s="12" t="s">
        <v>621</v>
      </c>
      <c r="F349" s="21"/>
      <c r="G349" s="150" t="s">
        <v>659</v>
      </c>
      <c r="H349" s="150"/>
      <c r="I349" s="92"/>
      <c r="J349" s="14" t="s">
        <v>38</v>
      </c>
      <c r="K349" s="15">
        <v>50</v>
      </c>
      <c r="L349" s="16" t="s">
        <v>39</v>
      </c>
      <c r="M349" s="36">
        <f t="shared" si="10"/>
        <v>0</v>
      </c>
      <c r="N349" s="50">
        <v>9.1</v>
      </c>
      <c r="O349" s="51">
        <f t="shared" si="11"/>
        <v>0</v>
      </c>
    </row>
    <row r="350" spans="2:15" ht="15.75" customHeight="1">
      <c r="B350" s="149" t="s">
        <v>660</v>
      </c>
      <c r="C350" s="149"/>
      <c r="D350" s="149"/>
      <c r="E350" s="12" t="s">
        <v>621</v>
      </c>
      <c r="F350" s="13" t="s">
        <v>36</v>
      </c>
      <c r="G350" s="150" t="s">
        <v>661</v>
      </c>
      <c r="H350" s="150"/>
      <c r="I350" s="92"/>
      <c r="J350" s="14" t="s">
        <v>38</v>
      </c>
      <c r="K350" s="15">
        <v>50</v>
      </c>
      <c r="L350" s="16" t="s">
        <v>39</v>
      </c>
      <c r="M350" s="36">
        <f t="shared" si="10"/>
        <v>0</v>
      </c>
      <c r="N350" s="50">
        <v>14.19</v>
      </c>
      <c r="O350" s="51">
        <f t="shared" si="11"/>
        <v>0</v>
      </c>
    </row>
    <row r="351" spans="2:15" ht="15.75" customHeight="1">
      <c r="B351" s="149" t="s">
        <v>662</v>
      </c>
      <c r="C351" s="149"/>
      <c r="D351" s="149"/>
      <c r="E351" s="12" t="s">
        <v>621</v>
      </c>
      <c r="F351" s="21"/>
      <c r="G351" s="150" t="s">
        <v>663</v>
      </c>
      <c r="H351" s="150"/>
      <c r="I351" s="92"/>
      <c r="J351" s="14" t="s">
        <v>38</v>
      </c>
      <c r="K351" s="15">
        <v>50</v>
      </c>
      <c r="L351" s="16" t="s">
        <v>39</v>
      </c>
      <c r="M351" s="36">
        <f t="shared" si="10"/>
        <v>0</v>
      </c>
      <c r="N351" s="50">
        <v>4.1</v>
      </c>
      <c r="O351" s="51">
        <f t="shared" si="11"/>
        <v>0</v>
      </c>
    </row>
    <row r="352" spans="2:15" ht="15.75" customHeight="1">
      <c r="B352" s="149" t="s">
        <v>664</v>
      </c>
      <c r="C352" s="149"/>
      <c r="D352" s="149"/>
      <c r="E352" s="12" t="s">
        <v>621</v>
      </c>
      <c r="F352" s="21"/>
      <c r="G352" s="150" t="s">
        <v>665</v>
      </c>
      <c r="H352" s="150"/>
      <c r="I352" s="92"/>
      <c r="J352" s="14" t="s">
        <v>38</v>
      </c>
      <c r="K352" s="15">
        <v>50</v>
      </c>
      <c r="L352" s="16" t="s">
        <v>39</v>
      </c>
      <c r="M352" s="36">
        <f t="shared" si="10"/>
        <v>0</v>
      </c>
      <c r="N352" s="50">
        <v>9.1</v>
      </c>
      <c r="O352" s="51">
        <f t="shared" si="11"/>
        <v>0</v>
      </c>
    </row>
    <row r="353" spans="2:15" ht="15.75" customHeight="1">
      <c r="B353" s="149" t="s">
        <v>666</v>
      </c>
      <c r="C353" s="149"/>
      <c r="D353" s="149"/>
      <c r="E353" s="12" t="s">
        <v>621</v>
      </c>
      <c r="F353" s="21"/>
      <c r="G353" s="150" t="s">
        <v>667</v>
      </c>
      <c r="H353" s="150"/>
      <c r="I353" s="92"/>
      <c r="J353" s="14" t="s">
        <v>38</v>
      </c>
      <c r="K353" s="15">
        <v>50</v>
      </c>
      <c r="L353" s="16" t="s">
        <v>39</v>
      </c>
      <c r="M353" s="36">
        <f t="shared" si="10"/>
        <v>0</v>
      </c>
      <c r="N353" s="50">
        <v>11.15</v>
      </c>
      <c r="O353" s="51">
        <f t="shared" si="11"/>
        <v>0</v>
      </c>
    </row>
    <row r="354" spans="2:15" ht="15.75" customHeight="1">
      <c r="B354" s="149" t="s">
        <v>668</v>
      </c>
      <c r="C354" s="149"/>
      <c r="D354" s="149"/>
      <c r="E354" s="12" t="s">
        <v>618</v>
      </c>
      <c r="F354" s="21"/>
      <c r="G354" s="150" t="s">
        <v>669</v>
      </c>
      <c r="H354" s="150"/>
      <c r="I354" s="92"/>
      <c r="J354" s="14" t="s">
        <v>38</v>
      </c>
      <c r="K354" s="15">
        <v>50</v>
      </c>
      <c r="L354" s="16" t="s">
        <v>39</v>
      </c>
      <c r="M354" s="36">
        <f t="shared" si="10"/>
        <v>0</v>
      </c>
      <c r="N354" s="50">
        <v>14.92</v>
      </c>
      <c r="O354" s="51">
        <f t="shared" si="11"/>
        <v>0</v>
      </c>
    </row>
    <row r="355" spans="2:15" ht="15.75" customHeight="1">
      <c r="B355" s="149" t="s">
        <v>670</v>
      </c>
      <c r="C355" s="149"/>
      <c r="D355" s="149"/>
      <c r="E355" s="12" t="s">
        <v>621</v>
      </c>
      <c r="F355" s="21"/>
      <c r="G355" s="150" t="s">
        <v>671</v>
      </c>
      <c r="H355" s="150"/>
      <c r="I355" s="92"/>
      <c r="J355" s="14" t="s">
        <v>38</v>
      </c>
      <c r="K355" s="15">
        <v>50</v>
      </c>
      <c r="L355" s="16" t="s">
        <v>39</v>
      </c>
      <c r="M355" s="36">
        <f t="shared" si="10"/>
        <v>0</v>
      </c>
      <c r="N355" s="50">
        <v>10.82</v>
      </c>
      <c r="O355" s="51">
        <f t="shared" si="11"/>
        <v>0</v>
      </c>
    </row>
    <row r="356" spans="2:15" ht="15.75" customHeight="1">
      <c r="B356" s="149" t="s">
        <v>672</v>
      </c>
      <c r="C356" s="149"/>
      <c r="D356" s="149"/>
      <c r="E356" s="12" t="s">
        <v>621</v>
      </c>
      <c r="F356" s="21"/>
      <c r="G356" s="150" t="s">
        <v>673</v>
      </c>
      <c r="H356" s="150"/>
      <c r="I356" s="92"/>
      <c r="J356" s="14" t="s">
        <v>38</v>
      </c>
      <c r="K356" s="15">
        <v>50</v>
      </c>
      <c r="L356" s="16" t="s">
        <v>39</v>
      </c>
      <c r="M356" s="36">
        <f t="shared" si="10"/>
        <v>0</v>
      </c>
      <c r="N356" s="50">
        <v>6.56</v>
      </c>
      <c r="O356" s="51">
        <f t="shared" si="11"/>
        <v>0</v>
      </c>
    </row>
    <row r="357" spans="2:15" ht="15.75" customHeight="1">
      <c r="B357" s="149" t="s">
        <v>674</v>
      </c>
      <c r="C357" s="149"/>
      <c r="D357" s="149"/>
      <c r="E357" s="12" t="s">
        <v>621</v>
      </c>
      <c r="F357" s="21"/>
      <c r="G357" s="150" t="s">
        <v>675</v>
      </c>
      <c r="H357" s="150"/>
      <c r="I357" s="92"/>
      <c r="J357" s="14" t="s">
        <v>38</v>
      </c>
      <c r="K357" s="15">
        <v>50</v>
      </c>
      <c r="L357" s="16" t="s">
        <v>39</v>
      </c>
      <c r="M357" s="36">
        <f t="shared" si="10"/>
        <v>0</v>
      </c>
      <c r="N357" s="50">
        <v>11.15</v>
      </c>
      <c r="O357" s="51">
        <f t="shared" si="11"/>
        <v>0</v>
      </c>
    </row>
    <row r="358" spans="2:15" ht="15.75" customHeight="1">
      <c r="B358" s="149" t="s">
        <v>676</v>
      </c>
      <c r="C358" s="149"/>
      <c r="D358" s="149"/>
      <c r="E358" s="12" t="s">
        <v>621</v>
      </c>
      <c r="F358" s="21"/>
      <c r="G358" s="150" t="s">
        <v>677</v>
      </c>
      <c r="H358" s="150"/>
      <c r="I358" s="92"/>
      <c r="J358" s="14" t="s">
        <v>38</v>
      </c>
      <c r="K358" s="15">
        <v>50</v>
      </c>
      <c r="L358" s="16" t="s">
        <v>39</v>
      </c>
      <c r="M358" s="36">
        <f t="shared" si="10"/>
        <v>0</v>
      </c>
      <c r="N358" s="50">
        <v>3.53</v>
      </c>
      <c r="O358" s="51">
        <f t="shared" si="11"/>
        <v>0</v>
      </c>
    </row>
    <row r="359" spans="2:15" ht="15.75" customHeight="1">
      <c r="B359" s="149" t="s">
        <v>678</v>
      </c>
      <c r="C359" s="149"/>
      <c r="D359" s="149"/>
      <c r="E359" s="12" t="s">
        <v>621</v>
      </c>
      <c r="F359" s="21"/>
      <c r="G359" s="150" t="s">
        <v>679</v>
      </c>
      <c r="H359" s="150"/>
      <c r="I359" s="92"/>
      <c r="J359" s="14" t="s">
        <v>38</v>
      </c>
      <c r="K359" s="15">
        <v>50</v>
      </c>
      <c r="L359" s="16" t="s">
        <v>39</v>
      </c>
      <c r="M359" s="36">
        <f t="shared" si="10"/>
        <v>0</v>
      </c>
      <c r="N359" s="50">
        <v>8.53</v>
      </c>
      <c r="O359" s="51">
        <f t="shared" si="11"/>
        <v>0</v>
      </c>
    </row>
    <row r="360" spans="2:15" ht="15.75" customHeight="1">
      <c r="B360" s="149" t="s">
        <v>680</v>
      </c>
      <c r="C360" s="149"/>
      <c r="D360" s="149"/>
      <c r="E360" s="12" t="s">
        <v>621</v>
      </c>
      <c r="F360" s="21"/>
      <c r="G360" s="150" t="s">
        <v>681</v>
      </c>
      <c r="H360" s="150"/>
      <c r="I360" s="92"/>
      <c r="J360" s="14" t="s">
        <v>38</v>
      </c>
      <c r="K360" s="15">
        <v>50</v>
      </c>
      <c r="L360" s="16" t="s">
        <v>39</v>
      </c>
      <c r="M360" s="36">
        <f t="shared" si="10"/>
        <v>0</v>
      </c>
      <c r="N360" s="50">
        <v>11.15</v>
      </c>
      <c r="O360" s="51">
        <f t="shared" si="11"/>
        <v>0</v>
      </c>
    </row>
    <row r="361" spans="2:15" ht="15.75" customHeight="1">
      <c r="B361" s="149" t="s">
        <v>682</v>
      </c>
      <c r="C361" s="149"/>
      <c r="D361" s="149"/>
      <c r="E361" s="12" t="s">
        <v>621</v>
      </c>
      <c r="F361" s="13" t="s">
        <v>36</v>
      </c>
      <c r="G361" s="150" t="s">
        <v>683</v>
      </c>
      <c r="H361" s="150"/>
      <c r="I361" s="92"/>
      <c r="J361" s="14" t="s">
        <v>38</v>
      </c>
      <c r="K361" s="15">
        <v>50</v>
      </c>
      <c r="L361" s="16" t="s">
        <v>39</v>
      </c>
      <c r="M361" s="36">
        <f t="shared" si="10"/>
        <v>0</v>
      </c>
      <c r="N361" s="50">
        <v>3.69</v>
      </c>
      <c r="O361" s="51">
        <f t="shared" si="11"/>
        <v>0</v>
      </c>
    </row>
    <row r="362" spans="2:15" ht="15.75" customHeight="1">
      <c r="B362" s="149" t="s">
        <v>684</v>
      </c>
      <c r="C362" s="149"/>
      <c r="D362" s="149"/>
      <c r="E362" s="12" t="s">
        <v>621</v>
      </c>
      <c r="F362" s="21"/>
      <c r="G362" s="150" t="s">
        <v>685</v>
      </c>
      <c r="H362" s="150"/>
      <c r="I362" s="92"/>
      <c r="J362" s="14" t="s">
        <v>38</v>
      </c>
      <c r="K362" s="15">
        <v>50</v>
      </c>
      <c r="L362" s="16" t="s">
        <v>39</v>
      </c>
      <c r="M362" s="36">
        <f t="shared" si="10"/>
        <v>0</v>
      </c>
      <c r="N362" s="50">
        <v>10.82</v>
      </c>
      <c r="O362" s="51">
        <f t="shared" si="11"/>
        <v>0</v>
      </c>
    </row>
    <row r="363" spans="2:15" ht="15.75" customHeight="1">
      <c r="B363" s="149" t="s">
        <v>686</v>
      </c>
      <c r="C363" s="149"/>
      <c r="D363" s="149"/>
      <c r="E363" s="12" t="s">
        <v>621</v>
      </c>
      <c r="F363" s="13" t="s">
        <v>36</v>
      </c>
      <c r="G363" s="150" t="s">
        <v>687</v>
      </c>
      <c r="H363" s="150"/>
      <c r="I363" s="92"/>
      <c r="J363" s="14" t="s">
        <v>38</v>
      </c>
      <c r="K363" s="15">
        <v>50</v>
      </c>
      <c r="L363" s="16" t="s">
        <v>39</v>
      </c>
      <c r="M363" s="36">
        <f t="shared" si="10"/>
        <v>0</v>
      </c>
      <c r="N363" s="50">
        <v>9.35</v>
      </c>
      <c r="O363" s="51">
        <f t="shared" si="11"/>
        <v>0</v>
      </c>
    </row>
    <row r="364" spans="2:15" ht="15.75" customHeight="1">
      <c r="B364" s="149" t="s">
        <v>688</v>
      </c>
      <c r="C364" s="149"/>
      <c r="D364" s="149"/>
      <c r="E364" s="12" t="s">
        <v>621</v>
      </c>
      <c r="F364" s="21"/>
      <c r="G364" s="150" t="s">
        <v>689</v>
      </c>
      <c r="H364" s="150"/>
      <c r="I364" s="92"/>
      <c r="J364" s="14" t="s">
        <v>38</v>
      </c>
      <c r="K364" s="15">
        <v>50</v>
      </c>
      <c r="L364" s="16" t="s">
        <v>39</v>
      </c>
      <c r="M364" s="36">
        <f t="shared" si="10"/>
        <v>0</v>
      </c>
      <c r="N364" s="50">
        <v>5.82</v>
      </c>
      <c r="O364" s="51">
        <f t="shared" si="11"/>
        <v>0</v>
      </c>
    </row>
    <row r="365" spans="2:15" ht="15.75" customHeight="1">
      <c r="B365" s="149" t="s">
        <v>690</v>
      </c>
      <c r="C365" s="149"/>
      <c r="D365" s="149"/>
      <c r="E365" s="12" t="s">
        <v>621</v>
      </c>
      <c r="F365" s="21"/>
      <c r="G365" s="150" t="s">
        <v>691</v>
      </c>
      <c r="H365" s="150"/>
      <c r="I365" s="92"/>
      <c r="J365" s="14" t="s">
        <v>38</v>
      </c>
      <c r="K365" s="15">
        <v>50</v>
      </c>
      <c r="L365" s="16" t="s">
        <v>39</v>
      </c>
      <c r="M365" s="36">
        <f t="shared" si="10"/>
        <v>0</v>
      </c>
      <c r="N365" s="50">
        <v>11.15</v>
      </c>
      <c r="O365" s="51">
        <f t="shared" si="11"/>
        <v>0</v>
      </c>
    </row>
    <row r="366" spans="2:15" ht="15.75" customHeight="1">
      <c r="B366" s="149" t="s">
        <v>692</v>
      </c>
      <c r="C366" s="149"/>
      <c r="D366" s="149"/>
      <c r="E366" s="12" t="s">
        <v>621</v>
      </c>
      <c r="F366" s="21"/>
      <c r="G366" s="150" t="s">
        <v>693</v>
      </c>
      <c r="H366" s="150"/>
      <c r="I366" s="92"/>
      <c r="J366" s="14" t="s">
        <v>38</v>
      </c>
      <c r="K366" s="15">
        <v>50</v>
      </c>
      <c r="L366" s="16" t="s">
        <v>39</v>
      </c>
      <c r="M366" s="36">
        <f t="shared" si="10"/>
        <v>0</v>
      </c>
      <c r="N366" s="50">
        <v>9.1</v>
      </c>
      <c r="O366" s="51">
        <f t="shared" si="11"/>
        <v>0</v>
      </c>
    </row>
    <row r="367" spans="2:15" ht="15.75" customHeight="1">
      <c r="B367" s="149" t="s">
        <v>694</v>
      </c>
      <c r="C367" s="149"/>
      <c r="D367" s="149"/>
      <c r="E367" s="12" t="s">
        <v>621</v>
      </c>
      <c r="F367" s="21"/>
      <c r="G367" s="150" t="s">
        <v>695</v>
      </c>
      <c r="H367" s="150"/>
      <c r="I367" s="92"/>
      <c r="J367" s="14" t="s">
        <v>38</v>
      </c>
      <c r="K367" s="15">
        <v>50</v>
      </c>
      <c r="L367" s="16" t="s">
        <v>39</v>
      </c>
      <c r="M367" s="36">
        <f t="shared" si="10"/>
        <v>0</v>
      </c>
      <c r="N367" s="50">
        <v>8.04</v>
      </c>
      <c r="O367" s="51">
        <f t="shared" si="11"/>
        <v>0</v>
      </c>
    </row>
    <row r="368" spans="2:15" ht="15.75" customHeight="1">
      <c r="B368" s="147" t="s">
        <v>696</v>
      </c>
      <c r="C368" s="147"/>
      <c r="D368" s="147"/>
      <c r="E368" s="17" t="s">
        <v>621</v>
      </c>
      <c r="F368" s="23"/>
      <c r="G368" s="148" t="s">
        <v>697</v>
      </c>
      <c r="H368" s="148"/>
      <c r="I368" s="94"/>
      <c r="J368" s="19" t="s">
        <v>38</v>
      </c>
      <c r="K368" s="15">
        <v>50</v>
      </c>
      <c r="L368" s="20" t="s">
        <v>39</v>
      </c>
      <c r="M368" s="7">
        <f t="shared" si="10"/>
        <v>0</v>
      </c>
      <c r="N368" s="52">
        <v>29.27</v>
      </c>
      <c r="O368" s="53">
        <f t="shared" si="11"/>
        <v>0</v>
      </c>
    </row>
    <row r="369" ht="13.5" customHeight="1">
      <c r="A369" s="1"/>
    </row>
    <row r="370" ht="2.25" customHeight="1"/>
    <row r="371" spans="2:15" ht="13.5" customHeight="1">
      <c r="B371" s="137" t="s">
        <v>698</v>
      </c>
      <c r="C371" s="137"/>
      <c r="D371" s="137"/>
      <c r="E371" s="137"/>
      <c r="F371" s="137"/>
      <c r="G371" s="137"/>
      <c r="H371" s="137"/>
      <c r="I371" s="90"/>
      <c r="J371" s="9"/>
      <c r="K371" s="9"/>
      <c r="L371" s="9"/>
      <c r="M371" s="35"/>
      <c r="N371" s="46"/>
      <c r="O371" s="47"/>
    </row>
    <row r="372" spans="2:15" ht="15.75" customHeight="1">
      <c r="B372" s="140"/>
      <c r="C372" s="140"/>
      <c r="D372" s="140"/>
      <c r="E372" s="10" t="s">
        <v>27</v>
      </c>
      <c r="F372" s="11" t="s">
        <v>24</v>
      </c>
      <c r="G372" s="145" t="s">
        <v>28</v>
      </c>
      <c r="H372" s="145"/>
      <c r="I372" s="91" t="s">
        <v>29</v>
      </c>
      <c r="J372" s="145" t="s">
        <v>30</v>
      </c>
      <c r="K372" s="145"/>
      <c r="L372" s="145"/>
      <c r="M372" s="11" t="s">
        <v>31</v>
      </c>
      <c r="N372" s="48" t="s">
        <v>32</v>
      </c>
      <c r="O372" s="49" t="s">
        <v>33</v>
      </c>
    </row>
    <row r="373" spans="2:15" ht="15.75" customHeight="1">
      <c r="B373" s="149" t="s">
        <v>699</v>
      </c>
      <c r="C373" s="149"/>
      <c r="D373" s="149"/>
      <c r="E373" s="12" t="s">
        <v>621</v>
      </c>
      <c r="F373" s="21"/>
      <c r="G373" s="150" t="s">
        <v>700</v>
      </c>
      <c r="H373" s="150"/>
      <c r="I373" s="92"/>
      <c r="J373" s="14" t="s">
        <v>38</v>
      </c>
      <c r="K373" s="15">
        <v>25</v>
      </c>
      <c r="L373" s="16" t="s">
        <v>39</v>
      </c>
      <c r="M373" s="36">
        <f>I373*K373</f>
        <v>0</v>
      </c>
      <c r="N373" s="50">
        <v>16.07</v>
      </c>
      <c r="O373" s="51">
        <f>M373*N373/1</f>
        <v>0</v>
      </c>
    </row>
    <row r="374" spans="2:15" ht="15.75" customHeight="1">
      <c r="B374" s="149" t="s">
        <v>701</v>
      </c>
      <c r="C374" s="149"/>
      <c r="D374" s="149"/>
      <c r="E374" s="12" t="s">
        <v>702</v>
      </c>
      <c r="F374" s="21"/>
      <c r="G374" s="150" t="s">
        <v>703</v>
      </c>
      <c r="H374" s="150"/>
      <c r="I374" s="92"/>
      <c r="J374" s="14" t="s">
        <v>38</v>
      </c>
      <c r="K374" s="15">
        <v>25</v>
      </c>
      <c r="L374" s="16" t="s">
        <v>39</v>
      </c>
      <c r="M374" s="36">
        <f>I374*K374</f>
        <v>0</v>
      </c>
      <c r="N374" s="50">
        <v>7.05</v>
      </c>
      <c r="O374" s="51">
        <f>M374*N374/1</f>
        <v>0</v>
      </c>
    </row>
    <row r="375" spans="2:15" ht="15.75" customHeight="1">
      <c r="B375" s="149" t="s">
        <v>704</v>
      </c>
      <c r="C375" s="149"/>
      <c r="D375" s="149"/>
      <c r="E375" s="12" t="s">
        <v>702</v>
      </c>
      <c r="F375" s="21"/>
      <c r="G375" s="150" t="s">
        <v>705</v>
      </c>
      <c r="H375" s="150"/>
      <c r="I375" s="92"/>
      <c r="J375" s="14" t="s">
        <v>38</v>
      </c>
      <c r="K375" s="15">
        <v>25</v>
      </c>
      <c r="L375" s="16" t="s">
        <v>39</v>
      </c>
      <c r="M375" s="36">
        <f>I375*K375</f>
        <v>0</v>
      </c>
      <c r="N375" s="50">
        <v>7.63</v>
      </c>
      <c r="O375" s="51">
        <f>M375*N375/1</f>
        <v>0</v>
      </c>
    </row>
    <row r="376" spans="2:15" ht="15.75" customHeight="1">
      <c r="B376" s="147" t="s">
        <v>706</v>
      </c>
      <c r="C376" s="147"/>
      <c r="D376" s="147"/>
      <c r="E376" s="17" t="s">
        <v>702</v>
      </c>
      <c r="F376" s="23"/>
      <c r="G376" s="148" t="s">
        <v>707</v>
      </c>
      <c r="H376" s="148"/>
      <c r="I376" s="94"/>
      <c r="J376" s="19" t="s">
        <v>38</v>
      </c>
      <c r="K376" s="15">
        <v>25</v>
      </c>
      <c r="L376" s="20" t="s">
        <v>39</v>
      </c>
      <c r="M376" s="7">
        <f>I376*K376</f>
        <v>0</v>
      </c>
      <c r="N376" s="52">
        <v>7.63</v>
      </c>
      <c r="O376" s="53">
        <f>M376*N376/1</f>
        <v>0</v>
      </c>
    </row>
    <row r="377" ht="13.5" customHeight="1">
      <c r="A377" s="1"/>
    </row>
    <row r="378" ht="2.25" customHeight="1"/>
    <row r="379" spans="2:15" ht="13.5" customHeight="1">
      <c r="B379" s="137" t="s">
        <v>708</v>
      </c>
      <c r="C379" s="137"/>
      <c r="D379" s="137"/>
      <c r="E379" s="137"/>
      <c r="F379" s="137"/>
      <c r="G379" s="137"/>
      <c r="H379" s="137"/>
      <c r="I379" s="90"/>
      <c r="J379" s="9"/>
      <c r="K379" s="9"/>
      <c r="L379" s="9"/>
      <c r="M379" s="35"/>
      <c r="N379" s="46"/>
      <c r="O379" s="47"/>
    </row>
    <row r="380" spans="2:15" ht="15.75" customHeight="1">
      <c r="B380" s="140"/>
      <c r="C380" s="140"/>
      <c r="D380" s="140"/>
      <c r="E380" s="10" t="s">
        <v>27</v>
      </c>
      <c r="F380" s="11" t="s">
        <v>24</v>
      </c>
      <c r="G380" s="145" t="s">
        <v>28</v>
      </c>
      <c r="H380" s="145"/>
      <c r="I380" s="91" t="s">
        <v>29</v>
      </c>
      <c r="J380" s="145" t="s">
        <v>30</v>
      </c>
      <c r="K380" s="145"/>
      <c r="L380" s="145"/>
      <c r="M380" s="11" t="s">
        <v>31</v>
      </c>
      <c r="N380" s="48" t="s">
        <v>32</v>
      </c>
      <c r="O380" s="49" t="s">
        <v>33</v>
      </c>
    </row>
    <row r="381" spans="2:15" ht="15.75" customHeight="1">
      <c r="B381" s="149" t="s">
        <v>709</v>
      </c>
      <c r="C381" s="149"/>
      <c r="D381" s="149"/>
      <c r="E381" s="12" t="s">
        <v>621</v>
      </c>
      <c r="F381" s="21"/>
      <c r="G381" s="150" t="s">
        <v>710</v>
      </c>
      <c r="H381" s="150"/>
      <c r="I381" s="92"/>
      <c r="J381" s="14" t="s">
        <v>38</v>
      </c>
      <c r="K381" s="15">
        <v>10</v>
      </c>
      <c r="L381" s="16" t="s">
        <v>39</v>
      </c>
      <c r="M381" s="36">
        <f aca="true" t="shared" si="12" ref="M381:M390">I381*K381</f>
        <v>0</v>
      </c>
      <c r="N381" s="50">
        <v>18.28</v>
      </c>
      <c r="O381" s="51">
        <f aca="true" t="shared" si="13" ref="O381:O390">M381*N381/1</f>
        <v>0</v>
      </c>
    </row>
    <row r="382" spans="2:15" ht="15.75" customHeight="1">
      <c r="B382" s="149" t="s">
        <v>711</v>
      </c>
      <c r="C382" s="149"/>
      <c r="D382" s="149"/>
      <c r="E382" s="12" t="s">
        <v>621</v>
      </c>
      <c r="F382" s="21"/>
      <c r="G382" s="150" t="s">
        <v>712</v>
      </c>
      <c r="H382" s="150"/>
      <c r="I382" s="92"/>
      <c r="J382" s="14" t="s">
        <v>38</v>
      </c>
      <c r="K382" s="15">
        <v>10</v>
      </c>
      <c r="L382" s="16" t="s">
        <v>39</v>
      </c>
      <c r="M382" s="36">
        <f t="shared" si="12"/>
        <v>0</v>
      </c>
      <c r="N382" s="50">
        <v>18.28</v>
      </c>
      <c r="O382" s="51">
        <f t="shared" si="13"/>
        <v>0</v>
      </c>
    </row>
    <row r="383" spans="2:15" ht="15.75" customHeight="1">
      <c r="B383" s="149" t="s">
        <v>713</v>
      </c>
      <c r="C383" s="149"/>
      <c r="D383" s="149"/>
      <c r="E383" s="12" t="s">
        <v>621</v>
      </c>
      <c r="F383" s="13"/>
      <c r="G383" s="150" t="s">
        <v>714</v>
      </c>
      <c r="H383" s="150"/>
      <c r="I383" s="92"/>
      <c r="J383" s="14" t="s">
        <v>38</v>
      </c>
      <c r="K383" s="15">
        <v>10</v>
      </c>
      <c r="L383" s="16" t="s">
        <v>39</v>
      </c>
      <c r="M383" s="36">
        <f t="shared" si="12"/>
        <v>0</v>
      </c>
      <c r="N383" s="50">
        <v>18.28</v>
      </c>
      <c r="O383" s="51">
        <f t="shared" si="13"/>
        <v>0</v>
      </c>
    </row>
    <row r="384" spans="2:15" ht="15.75" customHeight="1">
      <c r="B384" s="149" t="s">
        <v>715</v>
      </c>
      <c r="C384" s="149"/>
      <c r="D384" s="149"/>
      <c r="E384" s="12" t="s">
        <v>621</v>
      </c>
      <c r="F384" s="21"/>
      <c r="G384" s="150" t="s">
        <v>716</v>
      </c>
      <c r="H384" s="150"/>
      <c r="I384" s="92"/>
      <c r="J384" s="14" t="s">
        <v>38</v>
      </c>
      <c r="K384" s="15">
        <v>10</v>
      </c>
      <c r="L384" s="16" t="s">
        <v>39</v>
      </c>
      <c r="M384" s="36">
        <f t="shared" si="12"/>
        <v>0</v>
      </c>
      <c r="N384" s="50">
        <v>18.28</v>
      </c>
      <c r="O384" s="51">
        <f t="shared" si="13"/>
        <v>0</v>
      </c>
    </row>
    <row r="385" spans="2:15" ht="15.75" customHeight="1">
      <c r="B385" s="149" t="s">
        <v>717</v>
      </c>
      <c r="C385" s="149"/>
      <c r="D385" s="149"/>
      <c r="E385" s="12" t="s">
        <v>621</v>
      </c>
      <c r="F385" s="21"/>
      <c r="G385" s="150" t="s">
        <v>718</v>
      </c>
      <c r="H385" s="150"/>
      <c r="I385" s="92"/>
      <c r="J385" s="14" t="s">
        <v>38</v>
      </c>
      <c r="K385" s="15">
        <v>10</v>
      </c>
      <c r="L385" s="16" t="s">
        <v>39</v>
      </c>
      <c r="M385" s="36">
        <f t="shared" si="12"/>
        <v>0</v>
      </c>
      <c r="N385" s="50">
        <v>18.28</v>
      </c>
      <c r="O385" s="51">
        <f t="shared" si="13"/>
        <v>0</v>
      </c>
    </row>
    <row r="386" spans="2:15" ht="15.75" customHeight="1">
      <c r="B386" s="149" t="s">
        <v>719</v>
      </c>
      <c r="C386" s="149"/>
      <c r="D386" s="149"/>
      <c r="E386" s="12" t="s">
        <v>621</v>
      </c>
      <c r="F386" s="21"/>
      <c r="G386" s="150" t="s">
        <v>720</v>
      </c>
      <c r="H386" s="150"/>
      <c r="I386" s="92"/>
      <c r="J386" s="14" t="s">
        <v>38</v>
      </c>
      <c r="K386" s="15">
        <v>10</v>
      </c>
      <c r="L386" s="16" t="s">
        <v>39</v>
      </c>
      <c r="M386" s="36">
        <f t="shared" si="12"/>
        <v>0</v>
      </c>
      <c r="N386" s="50">
        <v>18.28</v>
      </c>
      <c r="O386" s="51">
        <f t="shared" si="13"/>
        <v>0</v>
      </c>
    </row>
    <row r="387" spans="2:15" ht="15.75" customHeight="1">
      <c r="B387" s="149" t="s">
        <v>721</v>
      </c>
      <c r="C387" s="149"/>
      <c r="D387" s="149"/>
      <c r="E387" s="12" t="s">
        <v>621</v>
      </c>
      <c r="F387" s="13"/>
      <c r="G387" s="150" t="s">
        <v>722</v>
      </c>
      <c r="H387" s="150"/>
      <c r="I387" s="92"/>
      <c r="J387" s="14" t="s">
        <v>38</v>
      </c>
      <c r="K387" s="15">
        <v>10</v>
      </c>
      <c r="L387" s="16" t="s">
        <v>39</v>
      </c>
      <c r="M387" s="36">
        <f t="shared" si="12"/>
        <v>0</v>
      </c>
      <c r="N387" s="50">
        <v>18.28</v>
      </c>
      <c r="O387" s="51">
        <f t="shared" si="13"/>
        <v>0</v>
      </c>
    </row>
    <row r="388" spans="2:15" ht="15.75" customHeight="1">
      <c r="B388" s="149" t="s">
        <v>723</v>
      </c>
      <c r="C388" s="149"/>
      <c r="D388" s="149"/>
      <c r="E388" s="12" t="s">
        <v>621</v>
      </c>
      <c r="F388" s="21"/>
      <c r="G388" s="150" t="s">
        <v>724</v>
      </c>
      <c r="H388" s="150"/>
      <c r="I388" s="92"/>
      <c r="J388" s="14" t="s">
        <v>38</v>
      </c>
      <c r="K388" s="15">
        <v>10</v>
      </c>
      <c r="L388" s="16" t="s">
        <v>39</v>
      </c>
      <c r="M388" s="36">
        <f t="shared" si="12"/>
        <v>0</v>
      </c>
      <c r="N388" s="50">
        <v>18.28</v>
      </c>
      <c r="O388" s="51">
        <f t="shared" si="13"/>
        <v>0</v>
      </c>
    </row>
    <row r="389" spans="2:15" ht="15.75" customHeight="1">
      <c r="B389" s="149" t="s">
        <v>725</v>
      </c>
      <c r="C389" s="149"/>
      <c r="D389" s="149"/>
      <c r="E389" s="12" t="s">
        <v>621</v>
      </c>
      <c r="F389" s="21"/>
      <c r="G389" s="150" t="s">
        <v>726</v>
      </c>
      <c r="H389" s="150"/>
      <c r="I389" s="92"/>
      <c r="J389" s="14" t="s">
        <v>38</v>
      </c>
      <c r="K389" s="15">
        <v>10</v>
      </c>
      <c r="L389" s="16" t="s">
        <v>39</v>
      </c>
      <c r="M389" s="36">
        <f t="shared" si="12"/>
        <v>0</v>
      </c>
      <c r="N389" s="50">
        <v>18.28</v>
      </c>
      <c r="O389" s="51">
        <f t="shared" si="13"/>
        <v>0</v>
      </c>
    </row>
    <row r="390" spans="2:15" ht="15.75" customHeight="1">
      <c r="B390" s="147" t="s">
        <v>727</v>
      </c>
      <c r="C390" s="147"/>
      <c r="D390" s="147"/>
      <c r="E390" s="17" t="s">
        <v>621</v>
      </c>
      <c r="F390" s="18"/>
      <c r="G390" s="148" t="s">
        <v>728</v>
      </c>
      <c r="H390" s="148"/>
      <c r="I390" s="95"/>
      <c r="J390" s="19" t="s">
        <v>38</v>
      </c>
      <c r="K390" s="15">
        <v>10</v>
      </c>
      <c r="L390" s="20" t="s">
        <v>39</v>
      </c>
      <c r="M390" s="7">
        <f t="shared" si="12"/>
        <v>0</v>
      </c>
      <c r="N390" s="83">
        <v>18.28</v>
      </c>
      <c r="O390" s="53">
        <f t="shared" si="13"/>
        <v>0</v>
      </c>
    </row>
    <row r="391" ht="13.5" customHeight="1">
      <c r="A391" s="1"/>
    </row>
    <row r="392" ht="2.25" customHeight="1"/>
    <row r="393" spans="2:15" ht="13.5" customHeight="1">
      <c r="B393" s="137" t="s">
        <v>729</v>
      </c>
      <c r="C393" s="137"/>
      <c r="D393" s="137"/>
      <c r="E393" s="137"/>
      <c r="F393" s="137"/>
      <c r="G393" s="137"/>
      <c r="H393" s="137"/>
      <c r="I393" s="90"/>
      <c r="J393" s="9"/>
      <c r="K393" s="9"/>
      <c r="L393" s="9"/>
      <c r="M393" s="35"/>
      <c r="N393" s="46"/>
      <c r="O393" s="47"/>
    </row>
    <row r="394" spans="2:15" ht="15.75" customHeight="1">
      <c r="B394" s="140"/>
      <c r="C394" s="140"/>
      <c r="D394" s="140"/>
      <c r="E394" s="10" t="s">
        <v>27</v>
      </c>
      <c r="F394" s="11" t="s">
        <v>24</v>
      </c>
      <c r="G394" s="145" t="s">
        <v>28</v>
      </c>
      <c r="H394" s="145"/>
      <c r="I394" s="91" t="s">
        <v>29</v>
      </c>
      <c r="J394" s="145" t="s">
        <v>30</v>
      </c>
      <c r="K394" s="145"/>
      <c r="L394" s="145"/>
      <c r="M394" s="11" t="s">
        <v>31</v>
      </c>
      <c r="N394" s="48" t="s">
        <v>32</v>
      </c>
      <c r="O394" s="49" t="s">
        <v>33</v>
      </c>
    </row>
    <row r="395" spans="2:15" ht="15.75" customHeight="1">
      <c r="B395" s="149" t="s">
        <v>730</v>
      </c>
      <c r="C395" s="149"/>
      <c r="D395" s="149"/>
      <c r="E395" s="12" t="s">
        <v>44</v>
      </c>
      <c r="F395" s="21"/>
      <c r="G395" s="150" t="s">
        <v>731</v>
      </c>
      <c r="H395" s="150"/>
      <c r="I395" s="92"/>
      <c r="J395" s="14" t="s">
        <v>38</v>
      </c>
      <c r="K395" s="15">
        <v>25</v>
      </c>
      <c r="L395" s="16" t="s">
        <v>39</v>
      </c>
      <c r="M395" s="36">
        <f aca="true" t="shared" si="14" ref="M395:M411">I395*K395</f>
        <v>0</v>
      </c>
      <c r="N395" s="50">
        <v>10.25</v>
      </c>
      <c r="O395" s="51">
        <f aca="true" t="shared" si="15" ref="O395:O411">M395*N395/1</f>
        <v>0</v>
      </c>
    </row>
    <row r="396" spans="2:15" ht="15.75" customHeight="1">
      <c r="B396" s="149" t="s">
        <v>732</v>
      </c>
      <c r="C396" s="149"/>
      <c r="D396" s="149"/>
      <c r="E396" s="12" t="s">
        <v>44</v>
      </c>
      <c r="F396" s="21"/>
      <c r="G396" s="150" t="s">
        <v>733</v>
      </c>
      <c r="H396" s="150"/>
      <c r="I396" s="92"/>
      <c r="J396" s="14" t="s">
        <v>38</v>
      </c>
      <c r="K396" s="15">
        <v>25</v>
      </c>
      <c r="L396" s="16" t="s">
        <v>39</v>
      </c>
      <c r="M396" s="36">
        <f t="shared" si="14"/>
        <v>0</v>
      </c>
      <c r="N396" s="50">
        <v>10.25</v>
      </c>
      <c r="O396" s="51">
        <f t="shared" si="15"/>
        <v>0</v>
      </c>
    </row>
    <row r="397" spans="2:15" ht="15.75" customHeight="1">
      <c r="B397" s="149" t="s">
        <v>734</v>
      </c>
      <c r="C397" s="149"/>
      <c r="D397" s="149"/>
      <c r="E397" s="12" t="s">
        <v>44</v>
      </c>
      <c r="F397" s="21"/>
      <c r="G397" s="150" t="s">
        <v>735</v>
      </c>
      <c r="H397" s="150"/>
      <c r="I397" s="92"/>
      <c r="J397" s="14" t="s">
        <v>38</v>
      </c>
      <c r="K397" s="15">
        <v>25</v>
      </c>
      <c r="L397" s="16" t="s">
        <v>39</v>
      </c>
      <c r="M397" s="36">
        <f t="shared" si="14"/>
        <v>0</v>
      </c>
      <c r="N397" s="50">
        <v>23.45</v>
      </c>
      <c r="O397" s="51">
        <f t="shared" si="15"/>
        <v>0</v>
      </c>
    </row>
    <row r="398" spans="2:15" ht="15.75" customHeight="1">
      <c r="B398" s="149" t="s">
        <v>736</v>
      </c>
      <c r="C398" s="149"/>
      <c r="D398" s="149"/>
      <c r="E398" s="12" t="s">
        <v>44</v>
      </c>
      <c r="F398" s="21"/>
      <c r="G398" s="150" t="s">
        <v>737</v>
      </c>
      <c r="H398" s="150"/>
      <c r="I398" s="92"/>
      <c r="J398" s="14" t="s">
        <v>38</v>
      </c>
      <c r="K398" s="15">
        <v>25</v>
      </c>
      <c r="L398" s="16" t="s">
        <v>39</v>
      </c>
      <c r="M398" s="36">
        <f t="shared" si="14"/>
        <v>0</v>
      </c>
      <c r="N398" s="50">
        <v>10.25</v>
      </c>
      <c r="O398" s="51">
        <f t="shared" si="15"/>
        <v>0</v>
      </c>
    </row>
    <row r="399" spans="2:15" ht="15.75" customHeight="1">
      <c r="B399" s="149" t="s">
        <v>738</v>
      </c>
      <c r="C399" s="149"/>
      <c r="D399" s="149"/>
      <c r="E399" s="12" t="s">
        <v>44</v>
      </c>
      <c r="F399" s="21"/>
      <c r="G399" s="150" t="s">
        <v>739</v>
      </c>
      <c r="H399" s="150"/>
      <c r="I399" s="92"/>
      <c r="J399" s="14" t="s">
        <v>38</v>
      </c>
      <c r="K399" s="15">
        <v>25</v>
      </c>
      <c r="L399" s="16" t="s">
        <v>39</v>
      </c>
      <c r="M399" s="36">
        <f t="shared" si="14"/>
        <v>0</v>
      </c>
      <c r="N399" s="50">
        <v>10.25</v>
      </c>
      <c r="O399" s="51">
        <f t="shared" si="15"/>
        <v>0</v>
      </c>
    </row>
    <row r="400" spans="2:15" ht="15.75" customHeight="1">
      <c r="B400" s="149" t="s">
        <v>740</v>
      </c>
      <c r="C400" s="149"/>
      <c r="D400" s="149"/>
      <c r="E400" s="12" t="s">
        <v>44</v>
      </c>
      <c r="F400" s="21"/>
      <c r="G400" s="150" t="s">
        <v>741</v>
      </c>
      <c r="H400" s="150"/>
      <c r="I400" s="92"/>
      <c r="J400" s="14" t="s">
        <v>38</v>
      </c>
      <c r="K400" s="15">
        <v>25</v>
      </c>
      <c r="L400" s="16" t="s">
        <v>39</v>
      </c>
      <c r="M400" s="36">
        <f t="shared" si="14"/>
        <v>0</v>
      </c>
      <c r="N400" s="50">
        <v>10.25</v>
      </c>
      <c r="O400" s="51">
        <f t="shared" si="15"/>
        <v>0</v>
      </c>
    </row>
    <row r="401" spans="2:15" ht="15.75" customHeight="1">
      <c r="B401" s="149" t="s">
        <v>405</v>
      </c>
      <c r="C401" s="149"/>
      <c r="D401" s="149"/>
      <c r="E401" s="12" t="s">
        <v>44</v>
      </c>
      <c r="F401" s="13" t="s">
        <v>36</v>
      </c>
      <c r="G401" s="150" t="s">
        <v>742</v>
      </c>
      <c r="H401" s="150"/>
      <c r="I401" s="92"/>
      <c r="J401" s="14" t="s">
        <v>38</v>
      </c>
      <c r="K401" s="15">
        <v>25</v>
      </c>
      <c r="L401" s="16" t="s">
        <v>39</v>
      </c>
      <c r="M401" s="36">
        <f t="shared" si="14"/>
        <v>0</v>
      </c>
      <c r="N401" s="50">
        <v>36.57</v>
      </c>
      <c r="O401" s="51">
        <f t="shared" si="15"/>
        <v>0</v>
      </c>
    </row>
    <row r="402" spans="2:15" ht="15.75" customHeight="1">
      <c r="B402" s="149" t="s">
        <v>743</v>
      </c>
      <c r="C402" s="149"/>
      <c r="D402" s="149"/>
      <c r="E402" s="12" t="s">
        <v>44</v>
      </c>
      <c r="F402" s="21"/>
      <c r="G402" s="150" t="s">
        <v>744</v>
      </c>
      <c r="H402" s="150"/>
      <c r="I402" s="92"/>
      <c r="J402" s="14" t="s">
        <v>38</v>
      </c>
      <c r="K402" s="15">
        <v>25</v>
      </c>
      <c r="L402" s="16" t="s">
        <v>39</v>
      </c>
      <c r="M402" s="36">
        <f t="shared" si="14"/>
        <v>0</v>
      </c>
      <c r="N402" s="50">
        <v>10.25</v>
      </c>
      <c r="O402" s="51">
        <f t="shared" si="15"/>
        <v>0</v>
      </c>
    </row>
    <row r="403" spans="2:15" ht="15.75" customHeight="1">
      <c r="B403" s="149" t="s">
        <v>745</v>
      </c>
      <c r="C403" s="149"/>
      <c r="D403" s="149"/>
      <c r="E403" s="12" t="s">
        <v>44</v>
      </c>
      <c r="F403" s="21"/>
      <c r="G403" s="150" t="s">
        <v>746</v>
      </c>
      <c r="H403" s="150"/>
      <c r="I403" s="92"/>
      <c r="J403" s="14" t="s">
        <v>38</v>
      </c>
      <c r="K403" s="15">
        <v>25</v>
      </c>
      <c r="L403" s="16" t="s">
        <v>39</v>
      </c>
      <c r="M403" s="36">
        <f t="shared" si="14"/>
        <v>0</v>
      </c>
      <c r="N403" s="50">
        <v>35.18</v>
      </c>
      <c r="O403" s="51">
        <f t="shared" si="15"/>
        <v>0</v>
      </c>
    </row>
    <row r="404" spans="2:15" ht="15.75" customHeight="1">
      <c r="B404" s="149" t="s">
        <v>747</v>
      </c>
      <c r="C404" s="149"/>
      <c r="D404" s="149"/>
      <c r="E404" s="12" t="s">
        <v>44</v>
      </c>
      <c r="F404" s="21"/>
      <c r="G404" s="150" t="s">
        <v>748</v>
      </c>
      <c r="H404" s="150"/>
      <c r="I404" s="92"/>
      <c r="J404" s="14" t="s">
        <v>38</v>
      </c>
      <c r="K404" s="15">
        <v>25</v>
      </c>
      <c r="L404" s="16" t="s">
        <v>39</v>
      </c>
      <c r="M404" s="36">
        <f t="shared" si="14"/>
        <v>0</v>
      </c>
      <c r="N404" s="50">
        <v>10.25</v>
      </c>
      <c r="O404" s="51">
        <f t="shared" si="15"/>
        <v>0</v>
      </c>
    </row>
    <row r="405" spans="2:15" ht="15.75" customHeight="1">
      <c r="B405" s="149" t="s">
        <v>668</v>
      </c>
      <c r="C405" s="149"/>
      <c r="D405" s="149"/>
      <c r="E405" s="12" t="s">
        <v>44</v>
      </c>
      <c r="F405" s="13" t="s">
        <v>36</v>
      </c>
      <c r="G405" s="150" t="s">
        <v>749</v>
      </c>
      <c r="H405" s="150"/>
      <c r="I405" s="92"/>
      <c r="J405" s="14" t="s">
        <v>38</v>
      </c>
      <c r="K405" s="15">
        <v>25</v>
      </c>
      <c r="L405" s="16" t="s">
        <v>39</v>
      </c>
      <c r="M405" s="36">
        <f t="shared" si="14"/>
        <v>0</v>
      </c>
      <c r="N405" s="50">
        <v>10.82</v>
      </c>
      <c r="O405" s="51">
        <f t="shared" si="15"/>
        <v>0</v>
      </c>
    </row>
    <row r="406" spans="2:15" ht="15.75" customHeight="1">
      <c r="B406" s="149" t="s">
        <v>750</v>
      </c>
      <c r="C406" s="149"/>
      <c r="D406" s="149"/>
      <c r="E406" s="12" t="s">
        <v>44</v>
      </c>
      <c r="F406" s="21"/>
      <c r="G406" s="150" t="s">
        <v>751</v>
      </c>
      <c r="H406" s="150"/>
      <c r="I406" s="92"/>
      <c r="J406" s="14" t="s">
        <v>38</v>
      </c>
      <c r="K406" s="15">
        <v>25</v>
      </c>
      <c r="L406" s="16" t="s">
        <v>39</v>
      </c>
      <c r="M406" s="36">
        <f t="shared" si="14"/>
        <v>0</v>
      </c>
      <c r="N406" s="50">
        <v>29.27</v>
      </c>
      <c r="O406" s="51">
        <f t="shared" si="15"/>
        <v>0</v>
      </c>
    </row>
    <row r="407" spans="2:15" ht="15.75" customHeight="1">
      <c r="B407" s="149" t="s">
        <v>752</v>
      </c>
      <c r="C407" s="149"/>
      <c r="D407" s="149"/>
      <c r="E407" s="12" t="s">
        <v>44</v>
      </c>
      <c r="F407" s="21"/>
      <c r="G407" s="150" t="s">
        <v>753</v>
      </c>
      <c r="H407" s="150"/>
      <c r="I407" s="92"/>
      <c r="J407" s="14" t="s">
        <v>38</v>
      </c>
      <c r="K407" s="15">
        <v>25</v>
      </c>
      <c r="L407" s="16" t="s">
        <v>39</v>
      </c>
      <c r="M407" s="36">
        <f t="shared" si="14"/>
        <v>0</v>
      </c>
      <c r="N407" s="50">
        <v>10.25</v>
      </c>
      <c r="O407" s="51">
        <f t="shared" si="15"/>
        <v>0</v>
      </c>
    </row>
    <row r="408" spans="2:15" ht="15.75" customHeight="1">
      <c r="B408" s="149" t="s">
        <v>754</v>
      </c>
      <c r="C408" s="149"/>
      <c r="D408" s="149"/>
      <c r="E408" s="12" t="s">
        <v>44</v>
      </c>
      <c r="F408" s="21"/>
      <c r="G408" s="150" t="s">
        <v>755</v>
      </c>
      <c r="H408" s="150"/>
      <c r="I408" s="92"/>
      <c r="J408" s="14" t="s">
        <v>38</v>
      </c>
      <c r="K408" s="15">
        <v>25</v>
      </c>
      <c r="L408" s="16" t="s">
        <v>39</v>
      </c>
      <c r="M408" s="36">
        <f t="shared" si="14"/>
        <v>0</v>
      </c>
      <c r="N408" s="50">
        <v>10.25</v>
      </c>
      <c r="O408" s="51">
        <f t="shared" si="15"/>
        <v>0</v>
      </c>
    </row>
    <row r="409" spans="2:15" ht="15.75" customHeight="1">
      <c r="B409" s="149" t="s">
        <v>756</v>
      </c>
      <c r="C409" s="149"/>
      <c r="D409" s="149"/>
      <c r="E409" s="12" t="s">
        <v>44</v>
      </c>
      <c r="F409" s="21"/>
      <c r="G409" s="150" t="s">
        <v>757</v>
      </c>
      <c r="H409" s="150"/>
      <c r="I409" s="92"/>
      <c r="J409" s="14" t="s">
        <v>38</v>
      </c>
      <c r="K409" s="15">
        <v>25</v>
      </c>
      <c r="L409" s="16" t="s">
        <v>39</v>
      </c>
      <c r="M409" s="36">
        <f t="shared" si="14"/>
        <v>0</v>
      </c>
      <c r="N409" s="50">
        <v>32.22</v>
      </c>
      <c r="O409" s="51">
        <f t="shared" si="15"/>
        <v>0</v>
      </c>
    </row>
    <row r="410" spans="2:15" ht="15.75" customHeight="1">
      <c r="B410" s="149" t="s">
        <v>758</v>
      </c>
      <c r="C410" s="149"/>
      <c r="D410" s="149"/>
      <c r="E410" s="12" t="s">
        <v>44</v>
      </c>
      <c r="F410" s="21"/>
      <c r="G410" s="150" t="s">
        <v>759</v>
      </c>
      <c r="H410" s="150"/>
      <c r="I410" s="92"/>
      <c r="J410" s="14" t="s">
        <v>38</v>
      </c>
      <c r="K410" s="15">
        <v>25</v>
      </c>
      <c r="L410" s="16" t="s">
        <v>39</v>
      </c>
      <c r="M410" s="36">
        <f t="shared" si="14"/>
        <v>0</v>
      </c>
      <c r="N410" s="50">
        <v>13.2</v>
      </c>
      <c r="O410" s="51">
        <f t="shared" si="15"/>
        <v>0</v>
      </c>
    </row>
    <row r="411" spans="2:15" ht="15.75" customHeight="1">
      <c r="B411" s="147" t="s">
        <v>760</v>
      </c>
      <c r="C411" s="147"/>
      <c r="D411" s="147"/>
      <c r="E411" s="17" t="s">
        <v>44</v>
      </c>
      <c r="F411" s="23"/>
      <c r="G411" s="148" t="s">
        <v>761</v>
      </c>
      <c r="H411" s="148"/>
      <c r="I411" s="94"/>
      <c r="J411" s="19" t="s">
        <v>38</v>
      </c>
      <c r="K411" s="15">
        <v>25</v>
      </c>
      <c r="L411" s="20" t="s">
        <v>39</v>
      </c>
      <c r="M411" s="7">
        <f t="shared" si="14"/>
        <v>0</v>
      </c>
      <c r="N411" s="52">
        <v>10.25</v>
      </c>
      <c r="O411" s="53">
        <f t="shared" si="15"/>
        <v>0</v>
      </c>
    </row>
    <row r="412" ht="13.5" customHeight="1">
      <c r="A412" s="1"/>
    </row>
    <row r="413" ht="2.25" customHeight="1"/>
    <row r="414" spans="2:15" ht="13.5" customHeight="1">
      <c r="B414" s="137" t="s">
        <v>762</v>
      </c>
      <c r="C414" s="137"/>
      <c r="D414" s="137"/>
      <c r="E414" s="137"/>
      <c r="F414" s="137"/>
      <c r="G414" s="137"/>
      <c r="H414" s="137"/>
      <c r="I414" s="90"/>
      <c r="J414" s="9"/>
      <c r="K414" s="9"/>
      <c r="L414" s="9"/>
      <c r="M414" s="35"/>
      <c r="N414" s="46"/>
      <c r="O414" s="47"/>
    </row>
    <row r="415" spans="2:15" ht="15.75" customHeight="1">
      <c r="B415" s="140"/>
      <c r="C415" s="140"/>
      <c r="D415" s="140"/>
      <c r="E415" s="10" t="s">
        <v>27</v>
      </c>
      <c r="F415" s="11" t="s">
        <v>24</v>
      </c>
      <c r="G415" s="145" t="s">
        <v>28</v>
      </c>
      <c r="H415" s="145"/>
      <c r="I415" s="91" t="s">
        <v>29</v>
      </c>
      <c r="J415" s="145" t="s">
        <v>30</v>
      </c>
      <c r="K415" s="145"/>
      <c r="L415" s="145"/>
      <c r="M415" s="11" t="s">
        <v>31</v>
      </c>
      <c r="N415" s="48" t="s">
        <v>32</v>
      </c>
      <c r="O415" s="49" t="s">
        <v>33</v>
      </c>
    </row>
    <row r="416" spans="2:15" ht="15.75" customHeight="1">
      <c r="B416" s="149" t="s">
        <v>763</v>
      </c>
      <c r="C416" s="149"/>
      <c r="D416" s="149"/>
      <c r="E416" s="12" t="s">
        <v>559</v>
      </c>
      <c r="F416" s="21"/>
      <c r="G416" s="150" t="s">
        <v>764</v>
      </c>
      <c r="H416" s="150"/>
      <c r="I416" s="92"/>
      <c r="J416" s="14" t="s">
        <v>38</v>
      </c>
      <c r="K416" s="15">
        <v>10</v>
      </c>
      <c r="L416" s="16" t="s">
        <v>39</v>
      </c>
      <c r="M416" s="36">
        <f>I416*K416</f>
        <v>0</v>
      </c>
      <c r="N416" s="50">
        <v>24.93</v>
      </c>
      <c r="O416" s="51">
        <f>M416*N416/1</f>
        <v>0</v>
      </c>
    </row>
    <row r="417" spans="2:15" ht="15.75" customHeight="1">
      <c r="B417" s="149" t="s">
        <v>765</v>
      </c>
      <c r="C417" s="149"/>
      <c r="D417" s="149"/>
      <c r="E417" s="12" t="s">
        <v>559</v>
      </c>
      <c r="F417" s="21"/>
      <c r="G417" s="150" t="s">
        <v>766</v>
      </c>
      <c r="H417" s="150"/>
      <c r="I417" s="92"/>
      <c r="J417" s="14" t="s">
        <v>38</v>
      </c>
      <c r="K417" s="15">
        <v>10</v>
      </c>
      <c r="L417" s="16" t="s">
        <v>39</v>
      </c>
      <c r="M417" s="36">
        <f>I417*K417</f>
        <v>0</v>
      </c>
      <c r="N417" s="50">
        <v>24.93</v>
      </c>
      <c r="O417" s="51">
        <f>M417*N417/1</f>
        <v>0</v>
      </c>
    </row>
    <row r="418" spans="2:15" ht="15.75" customHeight="1">
      <c r="B418" s="149" t="s">
        <v>767</v>
      </c>
      <c r="C418" s="149"/>
      <c r="D418" s="149"/>
      <c r="E418" s="12" t="s">
        <v>559</v>
      </c>
      <c r="F418" s="21"/>
      <c r="G418" s="150" t="s">
        <v>768</v>
      </c>
      <c r="H418" s="150"/>
      <c r="I418" s="92"/>
      <c r="J418" s="14" t="s">
        <v>38</v>
      </c>
      <c r="K418" s="15">
        <v>10</v>
      </c>
      <c r="L418" s="16" t="s">
        <v>39</v>
      </c>
      <c r="M418" s="36">
        <f>I418*K418</f>
        <v>0</v>
      </c>
      <c r="N418" s="50">
        <v>24.93</v>
      </c>
      <c r="O418" s="51">
        <f>M418*N418/1</f>
        <v>0</v>
      </c>
    </row>
    <row r="419" spans="2:15" ht="15.75" customHeight="1">
      <c r="B419" s="147" t="s">
        <v>769</v>
      </c>
      <c r="C419" s="147"/>
      <c r="D419" s="147"/>
      <c r="E419" s="17" t="s">
        <v>559</v>
      </c>
      <c r="F419" s="23"/>
      <c r="G419" s="148" t="s">
        <v>770</v>
      </c>
      <c r="H419" s="148"/>
      <c r="I419" s="94"/>
      <c r="J419" s="19" t="s">
        <v>38</v>
      </c>
      <c r="K419" s="15">
        <v>10</v>
      </c>
      <c r="L419" s="20" t="s">
        <v>39</v>
      </c>
      <c r="M419" s="7">
        <f>I419*K419</f>
        <v>0</v>
      </c>
      <c r="N419" s="52">
        <v>24.93</v>
      </c>
      <c r="O419" s="53">
        <f>M419*N419/1</f>
        <v>0</v>
      </c>
    </row>
    <row r="420" ht="13.5" customHeight="1">
      <c r="A420" s="1"/>
    </row>
    <row r="421" ht="2.25" customHeight="1"/>
    <row r="422" spans="2:15" ht="13.5" customHeight="1">
      <c r="B422" s="137" t="s">
        <v>771</v>
      </c>
      <c r="C422" s="137"/>
      <c r="D422" s="137"/>
      <c r="E422" s="137"/>
      <c r="F422" s="137"/>
      <c r="G422" s="137"/>
      <c r="H422" s="137"/>
      <c r="I422" s="90"/>
      <c r="J422" s="9"/>
      <c r="K422" s="9"/>
      <c r="L422" s="9"/>
      <c r="M422" s="35"/>
      <c r="N422" s="46"/>
      <c r="O422" s="47"/>
    </row>
    <row r="423" spans="2:15" ht="15.75" customHeight="1">
      <c r="B423" s="140"/>
      <c r="C423" s="140"/>
      <c r="D423" s="140"/>
      <c r="E423" s="10" t="s">
        <v>27</v>
      </c>
      <c r="F423" s="11" t="s">
        <v>24</v>
      </c>
      <c r="G423" s="145" t="s">
        <v>28</v>
      </c>
      <c r="H423" s="145"/>
      <c r="I423" s="91" t="s">
        <v>29</v>
      </c>
      <c r="J423" s="145" t="s">
        <v>30</v>
      </c>
      <c r="K423" s="145"/>
      <c r="L423" s="145"/>
      <c r="M423" s="11" t="s">
        <v>31</v>
      </c>
      <c r="N423" s="48" t="s">
        <v>32</v>
      </c>
      <c r="O423" s="49" t="s">
        <v>33</v>
      </c>
    </row>
    <row r="424" spans="2:15" ht="15.75" customHeight="1">
      <c r="B424" s="149" t="s">
        <v>772</v>
      </c>
      <c r="C424" s="149"/>
      <c r="D424" s="149"/>
      <c r="E424" s="12" t="s">
        <v>773</v>
      </c>
      <c r="F424" s="21"/>
      <c r="G424" s="150" t="s">
        <v>774</v>
      </c>
      <c r="H424" s="150"/>
      <c r="I424" s="92"/>
      <c r="J424" s="14" t="s">
        <v>38</v>
      </c>
      <c r="K424" s="15">
        <v>5</v>
      </c>
      <c r="L424" s="16" t="s">
        <v>39</v>
      </c>
      <c r="M424" s="36">
        <f>I424*K424</f>
        <v>0</v>
      </c>
      <c r="N424" s="50">
        <v>73.22</v>
      </c>
      <c r="O424" s="51">
        <f>M424*N424/1</f>
        <v>0</v>
      </c>
    </row>
    <row r="425" spans="2:15" ht="15.75" customHeight="1">
      <c r="B425" s="149" t="s">
        <v>775</v>
      </c>
      <c r="C425" s="149"/>
      <c r="D425" s="149"/>
      <c r="E425" s="12" t="s">
        <v>773</v>
      </c>
      <c r="F425" s="21"/>
      <c r="G425" s="150" t="s">
        <v>776</v>
      </c>
      <c r="H425" s="150"/>
      <c r="I425" s="92"/>
      <c r="J425" s="14" t="s">
        <v>38</v>
      </c>
      <c r="K425" s="15">
        <v>5</v>
      </c>
      <c r="L425" s="16" t="s">
        <v>39</v>
      </c>
      <c r="M425" s="36">
        <f>I425*K425</f>
        <v>0</v>
      </c>
      <c r="N425" s="50">
        <v>102.49</v>
      </c>
      <c r="O425" s="51">
        <f>M425*N425/1</f>
        <v>0</v>
      </c>
    </row>
    <row r="426" spans="2:15" ht="15.75" customHeight="1">
      <c r="B426" s="149" t="s">
        <v>777</v>
      </c>
      <c r="C426" s="149"/>
      <c r="D426" s="149"/>
      <c r="E426" s="12" t="s">
        <v>773</v>
      </c>
      <c r="F426" s="21"/>
      <c r="G426" s="150" t="s">
        <v>778</v>
      </c>
      <c r="H426" s="150"/>
      <c r="I426" s="92"/>
      <c r="J426" s="14" t="s">
        <v>38</v>
      </c>
      <c r="K426" s="15">
        <v>5</v>
      </c>
      <c r="L426" s="16" t="s">
        <v>39</v>
      </c>
      <c r="M426" s="36">
        <f>I426*K426</f>
        <v>0</v>
      </c>
      <c r="N426" s="50">
        <v>73.22</v>
      </c>
      <c r="O426" s="51">
        <f>M426*N426/1</f>
        <v>0</v>
      </c>
    </row>
    <row r="427" spans="2:15" ht="15.75" customHeight="1">
      <c r="B427" s="147" t="s">
        <v>779</v>
      </c>
      <c r="C427" s="147"/>
      <c r="D427" s="147"/>
      <c r="E427" s="17" t="s">
        <v>773</v>
      </c>
      <c r="F427" s="23"/>
      <c r="G427" s="148" t="s">
        <v>780</v>
      </c>
      <c r="H427" s="148"/>
      <c r="I427" s="94"/>
      <c r="J427" s="19" t="s">
        <v>38</v>
      </c>
      <c r="K427" s="15">
        <v>5</v>
      </c>
      <c r="L427" s="20" t="s">
        <v>39</v>
      </c>
      <c r="M427" s="7">
        <f>I427*K427</f>
        <v>0</v>
      </c>
      <c r="N427" s="52">
        <v>73.22</v>
      </c>
      <c r="O427" s="53">
        <f>M427*N427/1</f>
        <v>0</v>
      </c>
    </row>
    <row r="428" ht="13.5" customHeight="1">
      <c r="A428" s="1"/>
    </row>
    <row r="429" ht="2.25" customHeight="1"/>
    <row r="430" spans="2:15" ht="13.5" customHeight="1">
      <c r="B430" s="137" t="s">
        <v>781</v>
      </c>
      <c r="C430" s="137"/>
      <c r="D430" s="137"/>
      <c r="E430" s="137"/>
      <c r="F430" s="137"/>
      <c r="G430" s="137"/>
      <c r="H430" s="137"/>
      <c r="I430" s="90"/>
      <c r="J430" s="9"/>
      <c r="K430" s="9"/>
      <c r="L430" s="9"/>
      <c r="M430" s="35"/>
      <c r="N430" s="46"/>
      <c r="O430" s="47"/>
    </row>
    <row r="431" spans="2:15" ht="15.75" customHeight="1">
      <c r="B431" s="140"/>
      <c r="C431" s="140"/>
      <c r="D431" s="140"/>
      <c r="E431" s="10" t="s">
        <v>27</v>
      </c>
      <c r="F431" s="11" t="s">
        <v>24</v>
      </c>
      <c r="G431" s="145" t="s">
        <v>28</v>
      </c>
      <c r="H431" s="145"/>
      <c r="I431" s="91" t="s">
        <v>29</v>
      </c>
      <c r="J431" s="145" t="s">
        <v>30</v>
      </c>
      <c r="K431" s="145"/>
      <c r="L431" s="145"/>
      <c r="M431" s="11" t="s">
        <v>31</v>
      </c>
      <c r="N431" s="48" t="s">
        <v>32</v>
      </c>
      <c r="O431" s="49" t="s">
        <v>33</v>
      </c>
    </row>
    <row r="432" spans="2:15" ht="15.75" customHeight="1">
      <c r="B432" s="149" t="s">
        <v>782</v>
      </c>
      <c r="C432" s="149"/>
      <c r="D432" s="149"/>
      <c r="E432" s="12" t="s">
        <v>568</v>
      </c>
      <c r="F432" s="21"/>
      <c r="G432" s="150" t="s">
        <v>783</v>
      </c>
      <c r="H432" s="150"/>
      <c r="I432" s="92"/>
      <c r="J432" s="14" t="s">
        <v>38</v>
      </c>
      <c r="K432" s="22">
        <v>100</v>
      </c>
      <c r="L432" s="16" t="s">
        <v>39</v>
      </c>
      <c r="M432" s="36">
        <f>I432*K432</f>
        <v>0</v>
      </c>
      <c r="N432" s="50">
        <v>1.31</v>
      </c>
      <c r="O432" s="51">
        <f>M432*N432/1</f>
        <v>0</v>
      </c>
    </row>
    <row r="433" spans="2:15" ht="15.75" customHeight="1">
      <c r="B433" s="149" t="s">
        <v>565</v>
      </c>
      <c r="C433" s="149"/>
      <c r="D433" s="149"/>
      <c r="E433" s="12" t="s">
        <v>568</v>
      </c>
      <c r="F433" s="13"/>
      <c r="G433" s="150" t="s">
        <v>784</v>
      </c>
      <c r="H433" s="150"/>
      <c r="I433" s="92"/>
      <c r="J433" s="14" t="s">
        <v>38</v>
      </c>
      <c r="K433" s="22">
        <v>100</v>
      </c>
      <c r="L433" s="16" t="s">
        <v>39</v>
      </c>
      <c r="M433" s="36">
        <f>I433*K433</f>
        <v>0</v>
      </c>
      <c r="N433" s="50">
        <v>1.6</v>
      </c>
      <c r="O433" s="51">
        <f>M433*N433/1</f>
        <v>0</v>
      </c>
    </row>
    <row r="434" spans="2:15" ht="15.75" customHeight="1">
      <c r="B434" s="149" t="s">
        <v>785</v>
      </c>
      <c r="C434" s="149"/>
      <c r="D434" s="149"/>
      <c r="E434" s="12" t="s">
        <v>568</v>
      </c>
      <c r="F434" s="21"/>
      <c r="G434" s="150" t="s">
        <v>786</v>
      </c>
      <c r="H434" s="150"/>
      <c r="I434" s="92"/>
      <c r="J434" s="14" t="s">
        <v>38</v>
      </c>
      <c r="K434" s="22">
        <v>100</v>
      </c>
      <c r="L434" s="16" t="s">
        <v>39</v>
      </c>
      <c r="M434" s="36">
        <f>I434*K434</f>
        <v>0</v>
      </c>
      <c r="N434" s="50">
        <v>1.31</v>
      </c>
      <c r="O434" s="51">
        <f>M434*N434/1</f>
        <v>0</v>
      </c>
    </row>
    <row r="435" spans="2:15" ht="15.75" customHeight="1">
      <c r="B435" s="149" t="s">
        <v>787</v>
      </c>
      <c r="C435" s="149"/>
      <c r="D435" s="149"/>
      <c r="E435" s="12" t="s">
        <v>568</v>
      </c>
      <c r="F435" s="21"/>
      <c r="G435" s="150" t="s">
        <v>788</v>
      </c>
      <c r="H435" s="150"/>
      <c r="I435" s="92"/>
      <c r="J435" s="14" t="s">
        <v>38</v>
      </c>
      <c r="K435" s="22">
        <v>100</v>
      </c>
      <c r="L435" s="16" t="s">
        <v>39</v>
      </c>
      <c r="M435" s="36">
        <f>I435*K435</f>
        <v>0</v>
      </c>
      <c r="N435" s="50">
        <v>1.72</v>
      </c>
      <c r="O435" s="51">
        <f>M435*N435/1</f>
        <v>0</v>
      </c>
    </row>
    <row r="436" spans="2:15" ht="15.75" customHeight="1">
      <c r="B436" s="147" t="s">
        <v>789</v>
      </c>
      <c r="C436" s="147"/>
      <c r="D436" s="147"/>
      <c r="E436" s="17" t="s">
        <v>568</v>
      </c>
      <c r="F436" s="23"/>
      <c r="G436" s="148" t="s">
        <v>790</v>
      </c>
      <c r="H436" s="148"/>
      <c r="I436" s="94"/>
      <c r="J436" s="19" t="s">
        <v>38</v>
      </c>
      <c r="K436" s="24">
        <v>100</v>
      </c>
      <c r="L436" s="20" t="s">
        <v>39</v>
      </c>
      <c r="M436" s="7">
        <f>I436*K436</f>
        <v>0</v>
      </c>
      <c r="N436" s="52">
        <v>1.48</v>
      </c>
      <c r="O436" s="53">
        <f>M436*N436/1</f>
        <v>0</v>
      </c>
    </row>
    <row r="437" ht="13.5" customHeight="1">
      <c r="A437" s="1"/>
    </row>
    <row r="438" ht="2.25" customHeight="1"/>
    <row r="439" spans="2:15" ht="13.5" customHeight="1">
      <c r="B439" s="137" t="s">
        <v>791</v>
      </c>
      <c r="C439" s="137"/>
      <c r="D439" s="137"/>
      <c r="E439" s="137"/>
      <c r="F439" s="137"/>
      <c r="G439" s="137"/>
      <c r="H439" s="137"/>
      <c r="I439" s="90"/>
      <c r="J439" s="9"/>
      <c r="K439" s="9"/>
      <c r="L439" s="9"/>
      <c r="M439" s="35"/>
      <c r="N439" s="46"/>
      <c r="O439" s="47"/>
    </row>
    <row r="440" spans="2:15" ht="15.75" customHeight="1">
      <c r="B440" s="140"/>
      <c r="C440" s="140"/>
      <c r="D440" s="140"/>
      <c r="E440" s="10" t="s">
        <v>27</v>
      </c>
      <c r="F440" s="11" t="s">
        <v>24</v>
      </c>
      <c r="G440" s="145" t="s">
        <v>28</v>
      </c>
      <c r="H440" s="145"/>
      <c r="I440" s="91" t="s">
        <v>29</v>
      </c>
      <c r="J440" s="145" t="s">
        <v>30</v>
      </c>
      <c r="K440" s="145"/>
      <c r="L440" s="145"/>
      <c r="M440" s="11" t="s">
        <v>31</v>
      </c>
      <c r="N440" s="48" t="s">
        <v>32</v>
      </c>
      <c r="O440" s="49" t="s">
        <v>33</v>
      </c>
    </row>
    <row r="441" spans="2:15" ht="15.75" customHeight="1">
      <c r="B441" s="149" t="s">
        <v>792</v>
      </c>
      <c r="C441" s="149"/>
      <c r="D441" s="149"/>
      <c r="E441" s="12" t="s">
        <v>44</v>
      </c>
      <c r="F441" s="21"/>
      <c r="G441" s="150" t="s">
        <v>793</v>
      </c>
      <c r="H441" s="150"/>
      <c r="I441" s="92"/>
      <c r="J441" s="14" t="s">
        <v>38</v>
      </c>
      <c r="K441" s="15">
        <v>10</v>
      </c>
      <c r="L441" s="16" t="s">
        <v>39</v>
      </c>
      <c r="M441" s="36">
        <f aca="true" t="shared" si="16" ref="M441:M451">I441*K441</f>
        <v>0</v>
      </c>
      <c r="N441" s="50">
        <v>14.64</v>
      </c>
      <c r="O441" s="51">
        <f aca="true" t="shared" si="17" ref="O441:O451">M441*N441/1</f>
        <v>0</v>
      </c>
    </row>
    <row r="442" spans="2:15" ht="15.75" customHeight="1">
      <c r="B442" s="149" t="s">
        <v>794</v>
      </c>
      <c r="C442" s="149"/>
      <c r="D442" s="149"/>
      <c r="E442" s="12" t="s">
        <v>44</v>
      </c>
      <c r="F442" s="21"/>
      <c r="G442" s="150" t="s">
        <v>795</v>
      </c>
      <c r="H442" s="150"/>
      <c r="I442" s="92"/>
      <c r="J442" s="14" t="s">
        <v>38</v>
      </c>
      <c r="K442" s="15">
        <v>10</v>
      </c>
      <c r="L442" s="16" t="s">
        <v>39</v>
      </c>
      <c r="M442" s="36">
        <f t="shared" si="16"/>
        <v>0</v>
      </c>
      <c r="N442" s="50">
        <v>14.64</v>
      </c>
      <c r="O442" s="51">
        <f t="shared" si="17"/>
        <v>0</v>
      </c>
    </row>
    <row r="443" spans="2:15" ht="15.75" customHeight="1">
      <c r="B443" s="149" t="s">
        <v>796</v>
      </c>
      <c r="C443" s="149"/>
      <c r="D443" s="149"/>
      <c r="E443" s="12" t="s">
        <v>44</v>
      </c>
      <c r="F443" s="21"/>
      <c r="G443" s="150" t="s">
        <v>797</v>
      </c>
      <c r="H443" s="150"/>
      <c r="I443" s="92"/>
      <c r="J443" s="14" t="s">
        <v>38</v>
      </c>
      <c r="K443" s="15">
        <v>10</v>
      </c>
      <c r="L443" s="16" t="s">
        <v>39</v>
      </c>
      <c r="M443" s="36">
        <f t="shared" si="16"/>
        <v>0</v>
      </c>
      <c r="N443" s="50">
        <v>14.64</v>
      </c>
      <c r="O443" s="51">
        <f t="shared" si="17"/>
        <v>0</v>
      </c>
    </row>
    <row r="444" spans="2:15" ht="15.75" customHeight="1">
      <c r="B444" s="149" t="s">
        <v>798</v>
      </c>
      <c r="C444" s="149"/>
      <c r="D444" s="149"/>
      <c r="E444" s="12" t="s">
        <v>44</v>
      </c>
      <c r="F444" s="21"/>
      <c r="G444" s="150" t="s">
        <v>799</v>
      </c>
      <c r="H444" s="150"/>
      <c r="I444" s="92"/>
      <c r="J444" s="14" t="s">
        <v>38</v>
      </c>
      <c r="K444" s="15">
        <v>10</v>
      </c>
      <c r="L444" s="16" t="s">
        <v>39</v>
      </c>
      <c r="M444" s="36">
        <f t="shared" si="16"/>
        <v>0</v>
      </c>
      <c r="N444" s="50">
        <v>14.64</v>
      </c>
      <c r="O444" s="51">
        <f t="shared" si="17"/>
        <v>0</v>
      </c>
    </row>
    <row r="445" spans="2:15" ht="15.75" customHeight="1">
      <c r="B445" s="149" t="s">
        <v>800</v>
      </c>
      <c r="C445" s="149"/>
      <c r="D445" s="149"/>
      <c r="E445" s="12" t="s">
        <v>44</v>
      </c>
      <c r="F445" s="21"/>
      <c r="G445" s="150" t="s">
        <v>801</v>
      </c>
      <c r="H445" s="150"/>
      <c r="I445" s="92"/>
      <c r="J445" s="14" t="s">
        <v>38</v>
      </c>
      <c r="K445" s="15">
        <v>10</v>
      </c>
      <c r="L445" s="16" t="s">
        <v>39</v>
      </c>
      <c r="M445" s="36">
        <f t="shared" si="16"/>
        <v>0</v>
      </c>
      <c r="N445" s="50">
        <v>14.64</v>
      </c>
      <c r="O445" s="51">
        <f t="shared" si="17"/>
        <v>0</v>
      </c>
    </row>
    <row r="446" spans="2:15" ht="15.75" customHeight="1">
      <c r="B446" s="149" t="s">
        <v>802</v>
      </c>
      <c r="C446" s="149"/>
      <c r="D446" s="149"/>
      <c r="E446" s="12" t="s">
        <v>35</v>
      </c>
      <c r="F446" s="13" t="s">
        <v>36</v>
      </c>
      <c r="G446" s="150" t="s">
        <v>803</v>
      </c>
      <c r="H446" s="150"/>
      <c r="I446" s="92"/>
      <c r="J446" s="14" t="s">
        <v>38</v>
      </c>
      <c r="K446" s="15">
        <v>10</v>
      </c>
      <c r="L446" s="16" t="s">
        <v>39</v>
      </c>
      <c r="M446" s="36">
        <f t="shared" si="16"/>
        <v>0</v>
      </c>
      <c r="N446" s="50">
        <v>14.64</v>
      </c>
      <c r="O446" s="51">
        <f t="shared" si="17"/>
        <v>0</v>
      </c>
    </row>
    <row r="447" spans="2:15" ht="15.75" customHeight="1">
      <c r="B447" s="149" t="s">
        <v>804</v>
      </c>
      <c r="C447" s="149"/>
      <c r="D447" s="149"/>
      <c r="E447" s="12" t="s">
        <v>44</v>
      </c>
      <c r="F447" s="21"/>
      <c r="G447" s="150" t="s">
        <v>805</v>
      </c>
      <c r="H447" s="150"/>
      <c r="I447" s="92"/>
      <c r="J447" s="14" t="s">
        <v>38</v>
      </c>
      <c r="K447" s="15">
        <v>10</v>
      </c>
      <c r="L447" s="16" t="s">
        <v>39</v>
      </c>
      <c r="M447" s="36">
        <f t="shared" si="16"/>
        <v>0</v>
      </c>
      <c r="N447" s="50">
        <v>14.64</v>
      </c>
      <c r="O447" s="51">
        <f t="shared" si="17"/>
        <v>0</v>
      </c>
    </row>
    <row r="448" spans="2:15" ht="15.75" customHeight="1">
      <c r="B448" s="149" t="s">
        <v>806</v>
      </c>
      <c r="C448" s="149"/>
      <c r="D448" s="149"/>
      <c r="E448" s="12" t="s">
        <v>44</v>
      </c>
      <c r="F448" s="21"/>
      <c r="G448" s="150" t="s">
        <v>807</v>
      </c>
      <c r="H448" s="150"/>
      <c r="I448" s="92"/>
      <c r="J448" s="14" t="s">
        <v>38</v>
      </c>
      <c r="K448" s="15">
        <v>10</v>
      </c>
      <c r="L448" s="16" t="s">
        <v>39</v>
      </c>
      <c r="M448" s="36">
        <f t="shared" si="16"/>
        <v>0</v>
      </c>
      <c r="N448" s="50">
        <v>14.64</v>
      </c>
      <c r="O448" s="51">
        <f t="shared" si="17"/>
        <v>0</v>
      </c>
    </row>
    <row r="449" spans="2:15" ht="15.75" customHeight="1">
      <c r="B449" s="149" t="s">
        <v>808</v>
      </c>
      <c r="C449" s="149"/>
      <c r="D449" s="149"/>
      <c r="E449" s="12" t="s">
        <v>44</v>
      </c>
      <c r="F449" s="21"/>
      <c r="G449" s="150" t="s">
        <v>809</v>
      </c>
      <c r="H449" s="150"/>
      <c r="I449" s="92"/>
      <c r="J449" s="14" t="s">
        <v>38</v>
      </c>
      <c r="K449" s="15">
        <v>10</v>
      </c>
      <c r="L449" s="16" t="s">
        <v>39</v>
      </c>
      <c r="M449" s="36">
        <f t="shared" si="16"/>
        <v>0</v>
      </c>
      <c r="N449" s="50">
        <v>14.64</v>
      </c>
      <c r="O449" s="51">
        <f t="shared" si="17"/>
        <v>0</v>
      </c>
    </row>
    <row r="450" spans="2:15" ht="15.75" customHeight="1">
      <c r="B450" s="149" t="s">
        <v>810</v>
      </c>
      <c r="C450" s="149"/>
      <c r="D450" s="149"/>
      <c r="E450" s="12" t="s">
        <v>44</v>
      </c>
      <c r="F450" s="21"/>
      <c r="G450" s="150" t="s">
        <v>811</v>
      </c>
      <c r="H450" s="150"/>
      <c r="I450" s="92"/>
      <c r="J450" s="14" t="s">
        <v>38</v>
      </c>
      <c r="K450" s="15">
        <v>10</v>
      </c>
      <c r="L450" s="16" t="s">
        <v>39</v>
      </c>
      <c r="M450" s="36">
        <f t="shared" si="16"/>
        <v>0</v>
      </c>
      <c r="N450" s="50">
        <v>14.64</v>
      </c>
      <c r="O450" s="51">
        <f t="shared" si="17"/>
        <v>0</v>
      </c>
    </row>
    <row r="451" spans="2:15" ht="15.75" customHeight="1">
      <c r="B451" s="147" t="s">
        <v>812</v>
      </c>
      <c r="C451" s="147"/>
      <c r="D451" s="147"/>
      <c r="E451" s="17" t="s">
        <v>44</v>
      </c>
      <c r="F451" s="23"/>
      <c r="G451" s="148" t="s">
        <v>813</v>
      </c>
      <c r="H451" s="148"/>
      <c r="I451" s="94"/>
      <c r="J451" s="19" t="s">
        <v>38</v>
      </c>
      <c r="K451" s="15">
        <v>10</v>
      </c>
      <c r="L451" s="20" t="s">
        <v>39</v>
      </c>
      <c r="M451" s="7">
        <f t="shared" si="16"/>
        <v>0</v>
      </c>
      <c r="N451" s="52">
        <v>14.64</v>
      </c>
      <c r="O451" s="53">
        <f t="shared" si="17"/>
        <v>0</v>
      </c>
    </row>
    <row r="452" ht="13.5" customHeight="1">
      <c r="A452" s="1"/>
    </row>
    <row r="453" ht="2.25" customHeight="1"/>
    <row r="454" spans="2:15" ht="13.5" customHeight="1">
      <c r="B454" s="137" t="s">
        <v>814</v>
      </c>
      <c r="C454" s="137"/>
      <c r="D454" s="137"/>
      <c r="E454" s="137"/>
      <c r="F454" s="137"/>
      <c r="G454" s="137"/>
      <c r="H454" s="137"/>
      <c r="I454" s="90"/>
      <c r="J454" s="9"/>
      <c r="K454" s="9"/>
      <c r="L454" s="9"/>
      <c r="M454" s="35"/>
      <c r="N454" s="46"/>
      <c r="O454" s="47"/>
    </row>
    <row r="455" spans="2:15" ht="15.75" customHeight="1">
      <c r="B455" s="140"/>
      <c r="C455" s="140"/>
      <c r="D455" s="140"/>
      <c r="E455" s="10" t="s">
        <v>27</v>
      </c>
      <c r="F455" s="11" t="s">
        <v>24</v>
      </c>
      <c r="G455" s="145" t="s">
        <v>28</v>
      </c>
      <c r="H455" s="145"/>
      <c r="I455" s="91" t="s">
        <v>29</v>
      </c>
      <c r="J455" s="145" t="s">
        <v>30</v>
      </c>
      <c r="K455" s="145"/>
      <c r="L455" s="145"/>
      <c r="M455" s="11" t="s">
        <v>31</v>
      </c>
      <c r="N455" s="48" t="s">
        <v>32</v>
      </c>
      <c r="O455" s="49" t="s">
        <v>33</v>
      </c>
    </row>
    <row r="456" spans="2:15" ht="15.75" customHeight="1">
      <c r="B456" s="149" t="s">
        <v>815</v>
      </c>
      <c r="C456" s="149"/>
      <c r="D456" s="149"/>
      <c r="E456" s="12" t="s">
        <v>816</v>
      </c>
      <c r="F456" s="21"/>
      <c r="G456" s="150" t="s">
        <v>817</v>
      </c>
      <c r="H456" s="150"/>
      <c r="I456" s="92"/>
      <c r="J456" s="14" t="s">
        <v>38</v>
      </c>
      <c r="K456" s="15">
        <v>10</v>
      </c>
      <c r="L456" s="16" t="s">
        <v>39</v>
      </c>
      <c r="M456" s="36">
        <f aca="true" t="shared" si="18" ref="M456:M461">I456*K456</f>
        <v>0</v>
      </c>
      <c r="N456" s="50">
        <v>10.55</v>
      </c>
      <c r="O456" s="51">
        <f aca="true" t="shared" si="19" ref="O456:O461">M456*N456/1</f>
        <v>0</v>
      </c>
    </row>
    <row r="457" spans="2:15" ht="15.75" customHeight="1">
      <c r="B457" s="149" t="s">
        <v>818</v>
      </c>
      <c r="C457" s="149"/>
      <c r="D457" s="149"/>
      <c r="E457" s="12" t="s">
        <v>816</v>
      </c>
      <c r="F457" s="21"/>
      <c r="G457" s="150" t="s">
        <v>819</v>
      </c>
      <c r="H457" s="150"/>
      <c r="I457" s="92"/>
      <c r="J457" s="14" t="s">
        <v>38</v>
      </c>
      <c r="K457" s="15">
        <v>10</v>
      </c>
      <c r="L457" s="16" t="s">
        <v>39</v>
      </c>
      <c r="M457" s="36">
        <f t="shared" si="18"/>
        <v>0</v>
      </c>
      <c r="N457" s="50">
        <v>10.55</v>
      </c>
      <c r="O457" s="51">
        <f t="shared" si="19"/>
        <v>0</v>
      </c>
    </row>
    <row r="458" spans="2:15" ht="15.75" customHeight="1">
      <c r="B458" s="149" t="s">
        <v>820</v>
      </c>
      <c r="C458" s="149"/>
      <c r="D458" s="149"/>
      <c r="E458" s="12" t="s">
        <v>816</v>
      </c>
      <c r="F458" s="21"/>
      <c r="G458" s="150" t="s">
        <v>821</v>
      </c>
      <c r="H458" s="150"/>
      <c r="I458" s="92"/>
      <c r="J458" s="14" t="s">
        <v>38</v>
      </c>
      <c r="K458" s="15">
        <v>10</v>
      </c>
      <c r="L458" s="16" t="s">
        <v>39</v>
      </c>
      <c r="M458" s="36">
        <f t="shared" si="18"/>
        <v>0</v>
      </c>
      <c r="N458" s="50">
        <v>10.55</v>
      </c>
      <c r="O458" s="51">
        <f t="shared" si="19"/>
        <v>0</v>
      </c>
    </row>
    <row r="459" spans="2:15" ht="15.75" customHeight="1">
      <c r="B459" s="149" t="s">
        <v>822</v>
      </c>
      <c r="C459" s="149"/>
      <c r="D459" s="149"/>
      <c r="E459" s="12" t="s">
        <v>816</v>
      </c>
      <c r="F459" s="21"/>
      <c r="G459" s="150" t="s">
        <v>823</v>
      </c>
      <c r="H459" s="150"/>
      <c r="I459" s="92"/>
      <c r="J459" s="14" t="s">
        <v>38</v>
      </c>
      <c r="K459" s="15">
        <v>10</v>
      </c>
      <c r="L459" s="16" t="s">
        <v>39</v>
      </c>
      <c r="M459" s="36">
        <f t="shared" si="18"/>
        <v>0</v>
      </c>
      <c r="N459" s="50">
        <v>10.55</v>
      </c>
      <c r="O459" s="51">
        <f t="shared" si="19"/>
        <v>0</v>
      </c>
    </row>
    <row r="460" spans="2:15" ht="15.75" customHeight="1">
      <c r="B460" s="149" t="s">
        <v>824</v>
      </c>
      <c r="C460" s="149"/>
      <c r="D460" s="149"/>
      <c r="E460" s="12" t="s">
        <v>816</v>
      </c>
      <c r="F460" s="21"/>
      <c r="G460" s="150" t="s">
        <v>825</v>
      </c>
      <c r="H460" s="150"/>
      <c r="I460" s="92"/>
      <c r="J460" s="14" t="s">
        <v>38</v>
      </c>
      <c r="K460" s="15">
        <v>10</v>
      </c>
      <c r="L460" s="16" t="s">
        <v>39</v>
      </c>
      <c r="M460" s="36">
        <f t="shared" si="18"/>
        <v>0</v>
      </c>
      <c r="N460" s="50">
        <v>10.55</v>
      </c>
      <c r="O460" s="51">
        <f t="shared" si="19"/>
        <v>0</v>
      </c>
    </row>
    <row r="461" spans="2:15" ht="15.75" customHeight="1">
      <c r="B461" s="147" t="s">
        <v>826</v>
      </c>
      <c r="C461" s="147"/>
      <c r="D461" s="147"/>
      <c r="E461" s="17" t="s">
        <v>816</v>
      </c>
      <c r="F461" s="23"/>
      <c r="G461" s="148" t="s">
        <v>827</v>
      </c>
      <c r="H461" s="148"/>
      <c r="I461" s="94"/>
      <c r="J461" s="19" t="s">
        <v>38</v>
      </c>
      <c r="K461" s="15">
        <v>10</v>
      </c>
      <c r="L461" s="20" t="s">
        <v>39</v>
      </c>
      <c r="M461" s="7">
        <f t="shared" si="18"/>
        <v>0</v>
      </c>
      <c r="N461" s="52">
        <v>10.55</v>
      </c>
      <c r="O461" s="53">
        <f t="shared" si="19"/>
        <v>0</v>
      </c>
    </row>
    <row r="462" ht="13.5" customHeight="1">
      <c r="A462" s="1"/>
    </row>
    <row r="463" ht="2.25" customHeight="1"/>
    <row r="464" spans="2:15" ht="13.5" customHeight="1">
      <c r="B464" s="137" t="s">
        <v>828</v>
      </c>
      <c r="C464" s="137"/>
      <c r="D464" s="137"/>
      <c r="E464" s="137"/>
      <c r="F464" s="137"/>
      <c r="G464" s="137"/>
      <c r="H464" s="137"/>
      <c r="I464" s="90"/>
      <c r="J464" s="9"/>
      <c r="K464" s="9"/>
      <c r="L464" s="9"/>
      <c r="M464" s="35"/>
      <c r="N464" s="46"/>
      <c r="O464" s="47"/>
    </row>
    <row r="465" spans="2:15" ht="15.75" customHeight="1">
      <c r="B465" s="140"/>
      <c r="C465" s="140"/>
      <c r="D465" s="140"/>
      <c r="E465" s="10" t="s">
        <v>27</v>
      </c>
      <c r="F465" s="11" t="s">
        <v>24</v>
      </c>
      <c r="G465" s="145" t="s">
        <v>28</v>
      </c>
      <c r="H465" s="145"/>
      <c r="I465" s="91" t="s">
        <v>29</v>
      </c>
      <c r="J465" s="145" t="s">
        <v>30</v>
      </c>
      <c r="K465" s="145"/>
      <c r="L465" s="145"/>
      <c r="M465" s="11" t="s">
        <v>31</v>
      </c>
      <c r="N465" s="48" t="s">
        <v>32</v>
      </c>
      <c r="O465" s="49" t="s">
        <v>33</v>
      </c>
    </row>
    <row r="466" spans="2:15" ht="15.75" customHeight="1">
      <c r="B466" s="149" t="s">
        <v>829</v>
      </c>
      <c r="C466" s="149"/>
      <c r="D466" s="149"/>
      <c r="E466" s="12" t="s">
        <v>44</v>
      </c>
      <c r="F466" s="21"/>
      <c r="G466" s="150" t="s">
        <v>830</v>
      </c>
      <c r="H466" s="150"/>
      <c r="I466" s="92"/>
      <c r="J466" s="14" t="s">
        <v>38</v>
      </c>
      <c r="K466" s="15">
        <v>10</v>
      </c>
      <c r="L466" s="16" t="s">
        <v>39</v>
      </c>
      <c r="M466" s="36">
        <f>I466*K466</f>
        <v>0</v>
      </c>
      <c r="N466" s="50">
        <v>14.68</v>
      </c>
      <c r="O466" s="51">
        <f>M466*N466/1</f>
        <v>0</v>
      </c>
    </row>
    <row r="467" spans="2:15" ht="15.75" customHeight="1">
      <c r="B467" s="147" t="s">
        <v>831</v>
      </c>
      <c r="C467" s="147"/>
      <c r="D467" s="147"/>
      <c r="E467" s="17" t="s">
        <v>44</v>
      </c>
      <c r="F467" s="23"/>
      <c r="G467" s="148" t="s">
        <v>832</v>
      </c>
      <c r="H467" s="148"/>
      <c r="I467" s="94"/>
      <c r="J467" s="19" t="s">
        <v>38</v>
      </c>
      <c r="K467" s="15">
        <v>10</v>
      </c>
      <c r="L467" s="20" t="s">
        <v>39</v>
      </c>
      <c r="M467" s="7">
        <f>I467*K467</f>
        <v>0</v>
      </c>
      <c r="N467" s="52">
        <v>27.8</v>
      </c>
      <c r="O467" s="53">
        <f>M467*N467/1</f>
        <v>0</v>
      </c>
    </row>
    <row r="468" ht="13.5" customHeight="1">
      <c r="A468" s="1"/>
    </row>
    <row r="469" ht="2.25" customHeight="1"/>
    <row r="470" spans="2:15" ht="13.5" customHeight="1">
      <c r="B470" s="137" t="s">
        <v>833</v>
      </c>
      <c r="C470" s="137"/>
      <c r="D470" s="137"/>
      <c r="E470" s="137"/>
      <c r="F470" s="137"/>
      <c r="G470" s="137"/>
      <c r="H470" s="137"/>
      <c r="I470" s="90"/>
      <c r="J470" s="9"/>
      <c r="K470" s="9"/>
      <c r="L470" s="9"/>
      <c r="M470" s="35"/>
      <c r="N470" s="46"/>
      <c r="O470" s="47"/>
    </row>
    <row r="471" spans="2:15" ht="15.75" customHeight="1">
      <c r="B471" s="140"/>
      <c r="C471" s="140"/>
      <c r="D471" s="140"/>
      <c r="E471" s="10" t="s">
        <v>27</v>
      </c>
      <c r="F471" s="11" t="s">
        <v>24</v>
      </c>
      <c r="G471" s="145" t="s">
        <v>28</v>
      </c>
      <c r="H471" s="145"/>
      <c r="I471" s="91" t="s">
        <v>29</v>
      </c>
      <c r="J471" s="145" t="s">
        <v>30</v>
      </c>
      <c r="K471" s="145"/>
      <c r="L471" s="145"/>
      <c r="M471" s="11" t="s">
        <v>31</v>
      </c>
      <c r="N471" s="48" t="s">
        <v>32</v>
      </c>
      <c r="O471" s="49" t="s">
        <v>33</v>
      </c>
    </row>
    <row r="472" spans="2:15" ht="15.75" customHeight="1">
      <c r="B472" s="149" t="s">
        <v>834</v>
      </c>
      <c r="C472" s="149"/>
      <c r="D472" s="149"/>
      <c r="E472" s="12" t="s">
        <v>816</v>
      </c>
      <c r="F472" s="21"/>
      <c r="G472" s="150" t="s">
        <v>835</v>
      </c>
      <c r="H472" s="150"/>
      <c r="I472" s="92"/>
      <c r="J472" s="14" t="s">
        <v>38</v>
      </c>
      <c r="K472" s="15">
        <v>10</v>
      </c>
      <c r="L472" s="16" t="s">
        <v>39</v>
      </c>
      <c r="M472" s="36">
        <f>I472*K472</f>
        <v>0</v>
      </c>
      <c r="N472" s="50">
        <v>43.95</v>
      </c>
      <c r="O472" s="51">
        <f>M472*N472/1</f>
        <v>0</v>
      </c>
    </row>
    <row r="473" spans="2:15" ht="15.75" customHeight="1">
      <c r="B473" s="149" t="s">
        <v>836</v>
      </c>
      <c r="C473" s="149"/>
      <c r="D473" s="149"/>
      <c r="E473" s="12" t="s">
        <v>816</v>
      </c>
      <c r="F473" s="21"/>
      <c r="G473" s="150" t="s">
        <v>837</v>
      </c>
      <c r="H473" s="150"/>
      <c r="I473" s="92"/>
      <c r="J473" s="14" t="s">
        <v>38</v>
      </c>
      <c r="K473" s="15">
        <v>10</v>
      </c>
      <c r="L473" s="16" t="s">
        <v>39</v>
      </c>
      <c r="M473" s="36">
        <f>I473*K473</f>
        <v>0</v>
      </c>
      <c r="N473" s="50">
        <v>67.32</v>
      </c>
      <c r="O473" s="51">
        <f>M473*N473/1</f>
        <v>0</v>
      </c>
    </row>
    <row r="474" spans="2:15" ht="15.75" customHeight="1">
      <c r="B474" s="149" t="s">
        <v>838</v>
      </c>
      <c r="C474" s="149"/>
      <c r="D474" s="149"/>
      <c r="E474" s="12" t="s">
        <v>816</v>
      </c>
      <c r="F474" s="21"/>
      <c r="G474" s="150" t="s">
        <v>839</v>
      </c>
      <c r="H474" s="150"/>
      <c r="I474" s="92"/>
      <c r="J474" s="14" t="s">
        <v>38</v>
      </c>
      <c r="K474" s="15">
        <v>10</v>
      </c>
      <c r="L474" s="16" t="s">
        <v>39</v>
      </c>
      <c r="M474" s="36">
        <f>I474*K474</f>
        <v>0</v>
      </c>
      <c r="N474" s="50">
        <v>39.52</v>
      </c>
      <c r="O474" s="51">
        <f>M474*N474/1</f>
        <v>0</v>
      </c>
    </row>
    <row r="475" spans="2:15" ht="15.75" customHeight="1">
      <c r="B475" s="147" t="s">
        <v>840</v>
      </c>
      <c r="C475" s="147"/>
      <c r="D475" s="147"/>
      <c r="E475" s="17" t="s">
        <v>816</v>
      </c>
      <c r="F475" s="23"/>
      <c r="G475" s="148" t="s">
        <v>841</v>
      </c>
      <c r="H475" s="148"/>
      <c r="I475" s="94"/>
      <c r="J475" s="19" t="s">
        <v>38</v>
      </c>
      <c r="K475" s="15">
        <v>10</v>
      </c>
      <c r="L475" s="20" t="s">
        <v>39</v>
      </c>
      <c r="M475" s="7">
        <f>I475*K475</f>
        <v>0</v>
      </c>
      <c r="N475" s="52">
        <v>41</v>
      </c>
      <c r="O475" s="53">
        <f>M475*N475/1</f>
        <v>0</v>
      </c>
    </row>
    <row r="476" ht="13.5" customHeight="1">
      <c r="A476" s="1"/>
    </row>
    <row r="477" ht="2.25" customHeight="1"/>
    <row r="478" spans="2:15" ht="13.5" customHeight="1">
      <c r="B478" s="137" t="s">
        <v>842</v>
      </c>
      <c r="C478" s="137"/>
      <c r="D478" s="137"/>
      <c r="E478" s="137"/>
      <c r="F478" s="137"/>
      <c r="G478" s="137"/>
      <c r="H478" s="137"/>
      <c r="I478" s="90"/>
      <c r="J478" s="9"/>
      <c r="K478" s="9"/>
      <c r="L478" s="9"/>
      <c r="M478" s="35"/>
      <c r="N478" s="46"/>
      <c r="O478" s="47"/>
    </row>
    <row r="479" spans="2:15" ht="15.75" customHeight="1">
      <c r="B479" s="140"/>
      <c r="C479" s="140"/>
      <c r="D479" s="140"/>
      <c r="E479" s="10" t="s">
        <v>27</v>
      </c>
      <c r="F479" s="11" t="s">
        <v>24</v>
      </c>
      <c r="G479" s="145" t="s">
        <v>28</v>
      </c>
      <c r="H479" s="145"/>
      <c r="I479" s="91" t="s">
        <v>29</v>
      </c>
      <c r="J479" s="145" t="s">
        <v>30</v>
      </c>
      <c r="K479" s="145"/>
      <c r="L479" s="145"/>
      <c r="M479" s="11" t="s">
        <v>31</v>
      </c>
      <c r="N479" s="48" t="s">
        <v>32</v>
      </c>
      <c r="O479" s="49" t="s">
        <v>33</v>
      </c>
    </row>
    <row r="480" spans="2:15" ht="15.75" customHeight="1">
      <c r="B480" s="147" t="s">
        <v>843</v>
      </c>
      <c r="C480" s="147"/>
      <c r="D480" s="147"/>
      <c r="E480" s="17" t="s">
        <v>568</v>
      </c>
      <c r="F480" s="23"/>
      <c r="G480" s="148" t="s">
        <v>844</v>
      </c>
      <c r="H480" s="148"/>
      <c r="I480" s="94"/>
      <c r="J480" s="19" t="s">
        <v>38</v>
      </c>
      <c r="K480" s="24">
        <v>100</v>
      </c>
      <c r="L480" s="20" t="s">
        <v>39</v>
      </c>
      <c r="M480" s="7">
        <f>I480*K480</f>
        <v>0</v>
      </c>
      <c r="N480" s="52">
        <v>1.23</v>
      </c>
      <c r="O480" s="53">
        <f>M480*N480/1</f>
        <v>0</v>
      </c>
    </row>
    <row r="481" ht="13.5" customHeight="1">
      <c r="A481" s="1"/>
    </row>
    <row r="482" ht="2.25" customHeight="1"/>
    <row r="483" spans="2:15" ht="13.5" customHeight="1">
      <c r="B483" s="137" t="s">
        <v>26</v>
      </c>
      <c r="C483" s="137"/>
      <c r="D483" s="137"/>
      <c r="E483" s="137"/>
      <c r="F483" s="137"/>
      <c r="G483" s="137"/>
      <c r="H483" s="137"/>
      <c r="I483" s="90"/>
      <c r="J483" s="9"/>
      <c r="K483" s="9"/>
      <c r="L483" s="9"/>
      <c r="M483" s="35"/>
      <c r="N483" s="46"/>
      <c r="O483" s="47"/>
    </row>
    <row r="484" spans="2:15" ht="15.75" customHeight="1">
      <c r="B484" s="140"/>
      <c r="C484" s="140"/>
      <c r="D484" s="140"/>
      <c r="E484" s="10" t="s">
        <v>27</v>
      </c>
      <c r="F484" s="11" t="s">
        <v>24</v>
      </c>
      <c r="G484" s="145" t="s">
        <v>28</v>
      </c>
      <c r="H484" s="145"/>
      <c r="I484" s="91" t="s">
        <v>29</v>
      </c>
      <c r="J484" s="145" t="s">
        <v>30</v>
      </c>
      <c r="K484" s="145"/>
      <c r="L484" s="145"/>
      <c r="M484" s="11" t="s">
        <v>31</v>
      </c>
      <c r="N484" s="48" t="s">
        <v>32</v>
      </c>
      <c r="O484" s="49" t="s">
        <v>33</v>
      </c>
    </row>
    <row r="485" spans="2:15" ht="15.75" customHeight="1">
      <c r="B485" s="149" t="s">
        <v>34</v>
      </c>
      <c r="C485" s="149"/>
      <c r="D485" s="149"/>
      <c r="E485" s="12" t="s">
        <v>35</v>
      </c>
      <c r="F485" s="13" t="s">
        <v>36</v>
      </c>
      <c r="G485" s="150" t="s">
        <v>37</v>
      </c>
      <c r="H485" s="150"/>
      <c r="I485" s="92"/>
      <c r="J485" s="14" t="s">
        <v>38</v>
      </c>
      <c r="K485" s="22">
        <v>100</v>
      </c>
      <c r="L485" s="16" t="s">
        <v>39</v>
      </c>
      <c r="M485" s="36">
        <f>I485*K485</f>
        <v>0</v>
      </c>
      <c r="N485" s="50">
        <v>12.88</v>
      </c>
      <c r="O485" s="51">
        <f>M485*N485/1</f>
        <v>0</v>
      </c>
    </row>
    <row r="486" spans="2:15" ht="15.75" customHeight="1">
      <c r="B486" s="147" t="s">
        <v>40</v>
      </c>
      <c r="C486" s="147"/>
      <c r="D486" s="147"/>
      <c r="E486" s="17" t="s">
        <v>35</v>
      </c>
      <c r="F486" s="18" t="s">
        <v>36</v>
      </c>
      <c r="G486" s="148" t="s">
        <v>41</v>
      </c>
      <c r="H486" s="148"/>
      <c r="I486" s="94"/>
      <c r="J486" s="19" t="s">
        <v>38</v>
      </c>
      <c r="K486" s="24">
        <v>100</v>
      </c>
      <c r="L486" s="20" t="s">
        <v>39</v>
      </c>
      <c r="M486" s="7">
        <f>I486*K486</f>
        <v>0</v>
      </c>
      <c r="N486" s="52">
        <v>12.88</v>
      </c>
      <c r="O486" s="53">
        <f>M486*N486/1</f>
        <v>0</v>
      </c>
    </row>
    <row r="487" ht="13.5" customHeight="1">
      <c r="A487" s="1"/>
    </row>
    <row r="488" ht="2.25" customHeight="1"/>
    <row r="489" spans="2:15" ht="13.5" customHeight="1">
      <c r="B489" s="137" t="s">
        <v>845</v>
      </c>
      <c r="C489" s="137"/>
      <c r="D489" s="137"/>
      <c r="E489" s="137"/>
      <c r="F489" s="137"/>
      <c r="G489" s="137"/>
      <c r="H489" s="137"/>
      <c r="I489" s="90"/>
      <c r="J489" s="9"/>
      <c r="K489" s="9"/>
      <c r="L489" s="9"/>
      <c r="M489" s="35"/>
      <c r="N489" s="46"/>
      <c r="O489" s="47"/>
    </row>
    <row r="490" spans="2:15" ht="15.75" customHeight="1">
      <c r="B490" s="140"/>
      <c r="C490" s="140"/>
      <c r="D490" s="140"/>
      <c r="E490" s="10" t="s">
        <v>27</v>
      </c>
      <c r="F490" s="11" t="s">
        <v>24</v>
      </c>
      <c r="G490" s="145" t="s">
        <v>28</v>
      </c>
      <c r="H490" s="145"/>
      <c r="I490" s="91" t="s">
        <v>29</v>
      </c>
      <c r="J490" s="145" t="s">
        <v>30</v>
      </c>
      <c r="K490" s="145"/>
      <c r="L490" s="145"/>
      <c r="M490" s="11" t="s">
        <v>31</v>
      </c>
      <c r="N490" s="48" t="s">
        <v>32</v>
      </c>
      <c r="O490" s="49" t="s">
        <v>33</v>
      </c>
    </row>
    <row r="491" spans="2:15" ht="15.75" customHeight="1">
      <c r="B491" s="147" t="s">
        <v>846</v>
      </c>
      <c r="C491" s="147"/>
      <c r="D491" s="147"/>
      <c r="E491" s="17" t="s">
        <v>618</v>
      </c>
      <c r="F491" s="23"/>
      <c r="G491" s="148" t="s">
        <v>847</v>
      </c>
      <c r="H491" s="148"/>
      <c r="I491" s="94"/>
      <c r="J491" s="19" t="s">
        <v>38</v>
      </c>
      <c r="K491" s="15">
        <v>10</v>
      </c>
      <c r="L491" s="20" t="s">
        <v>39</v>
      </c>
      <c r="M491" s="7">
        <f>I491*K491</f>
        <v>0</v>
      </c>
      <c r="N491" s="52">
        <v>29.27</v>
      </c>
      <c r="O491" s="53">
        <f>M491*N491/1</f>
        <v>0</v>
      </c>
    </row>
    <row r="492" ht="13.5" customHeight="1">
      <c r="A492" s="1"/>
    </row>
    <row r="493" spans="2:15" ht="13.5" customHeight="1">
      <c r="B493" s="137" t="s">
        <v>848</v>
      </c>
      <c r="C493" s="137"/>
      <c r="D493" s="137"/>
      <c r="E493" s="137"/>
      <c r="F493" s="137"/>
      <c r="G493" s="137"/>
      <c r="H493" s="137"/>
      <c r="I493" s="90"/>
      <c r="J493" s="9"/>
      <c r="K493" s="9"/>
      <c r="L493" s="9"/>
      <c r="M493" s="35"/>
      <c r="N493" s="46"/>
      <c r="O493" s="47"/>
    </row>
    <row r="494" spans="2:15" ht="15.75" customHeight="1">
      <c r="B494" s="140"/>
      <c r="C494" s="140"/>
      <c r="D494" s="140"/>
      <c r="E494" s="10" t="s">
        <v>27</v>
      </c>
      <c r="F494" s="11" t="s">
        <v>24</v>
      </c>
      <c r="G494" s="145" t="s">
        <v>28</v>
      </c>
      <c r="H494" s="145"/>
      <c r="I494" s="91" t="s">
        <v>29</v>
      </c>
      <c r="J494" s="145" t="s">
        <v>30</v>
      </c>
      <c r="K494" s="145"/>
      <c r="L494" s="145"/>
      <c r="M494" s="11" t="s">
        <v>31</v>
      </c>
      <c r="N494" s="48" t="s">
        <v>32</v>
      </c>
      <c r="O494" s="49" t="s">
        <v>33</v>
      </c>
    </row>
    <row r="495" spans="2:15" ht="15.75" customHeight="1">
      <c r="B495" s="149" t="s">
        <v>849</v>
      </c>
      <c r="C495" s="149"/>
      <c r="D495" s="149"/>
      <c r="E495" s="12" t="s">
        <v>577</v>
      </c>
      <c r="F495" s="21"/>
      <c r="G495" s="150" t="s">
        <v>850</v>
      </c>
      <c r="H495" s="150"/>
      <c r="I495" s="92"/>
      <c r="J495" s="14" t="s">
        <v>38</v>
      </c>
      <c r="K495" s="22">
        <v>100</v>
      </c>
      <c r="L495" s="16" t="s">
        <v>39</v>
      </c>
      <c r="M495" s="36">
        <f aca="true" t="shared" si="20" ref="M495:M500">I495*K495</f>
        <v>0</v>
      </c>
      <c r="N495" s="50">
        <v>0.82</v>
      </c>
      <c r="O495" s="51">
        <f aca="true" t="shared" si="21" ref="O495:O500">M495*N495/1</f>
        <v>0</v>
      </c>
    </row>
    <row r="496" spans="2:15" ht="15.75" customHeight="1">
      <c r="B496" s="149" t="s">
        <v>851</v>
      </c>
      <c r="C496" s="149"/>
      <c r="D496" s="149"/>
      <c r="E496" s="12" t="s">
        <v>577</v>
      </c>
      <c r="F496" s="21"/>
      <c r="G496" s="150" t="s">
        <v>852</v>
      </c>
      <c r="H496" s="150"/>
      <c r="I496" s="92"/>
      <c r="J496" s="14" t="s">
        <v>38</v>
      </c>
      <c r="K496" s="22">
        <v>100</v>
      </c>
      <c r="L496" s="16" t="s">
        <v>39</v>
      </c>
      <c r="M496" s="36">
        <f t="shared" si="20"/>
        <v>0</v>
      </c>
      <c r="N496" s="50">
        <v>1.39</v>
      </c>
      <c r="O496" s="51">
        <f t="shared" si="21"/>
        <v>0</v>
      </c>
    </row>
    <row r="497" spans="2:15" ht="15.75" customHeight="1">
      <c r="B497" s="149" t="s">
        <v>853</v>
      </c>
      <c r="C497" s="149"/>
      <c r="D497" s="149"/>
      <c r="E497" s="12" t="s">
        <v>577</v>
      </c>
      <c r="F497" s="21"/>
      <c r="G497" s="150" t="s">
        <v>854</v>
      </c>
      <c r="H497" s="150"/>
      <c r="I497" s="92"/>
      <c r="J497" s="14" t="s">
        <v>38</v>
      </c>
      <c r="K497" s="22">
        <v>100</v>
      </c>
      <c r="L497" s="16" t="s">
        <v>39</v>
      </c>
      <c r="M497" s="36">
        <f t="shared" si="20"/>
        <v>0</v>
      </c>
      <c r="N497" s="50">
        <v>1.39</v>
      </c>
      <c r="O497" s="51">
        <f t="shared" si="21"/>
        <v>0</v>
      </c>
    </row>
    <row r="498" spans="2:15" ht="15.75" customHeight="1">
      <c r="B498" s="149" t="s">
        <v>855</v>
      </c>
      <c r="C498" s="149"/>
      <c r="D498" s="149"/>
      <c r="E498" s="12" t="s">
        <v>577</v>
      </c>
      <c r="F498" s="21"/>
      <c r="G498" s="150" t="s">
        <v>856</v>
      </c>
      <c r="H498" s="150"/>
      <c r="I498" s="92"/>
      <c r="J498" s="14" t="s">
        <v>38</v>
      </c>
      <c r="K498" s="22">
        <v>100</v>
      </c>
      <c r="L498" s="16" t="s">
        <v>39</v>
      </c>
      <c r="M498" s="36">
        <f t="shared" si="20"/>
        <v>0</v>
      </c>
      <c r="N498" s="50">
        <v>1.39</v>
      </c>
      <c r="O498" s="51">
        <f t="shared" si="21"/>
        <v>0</v>
      </c>
    </row>
    <row r="499" spans="2:15" ht="15.75" customHeight="1">
      <c r="B499" s="149" t="s">
        <v>857</v>
      </c>
      <c r="C499" s="149"/>
      <c r="D499" s="149"/>
      <c r="E499" s="12" t="s">
        <v>577</v>
      </c>
      <c r="F499" s="21"/>
      <c r="G499" s="150" t="s">
        <v>858</v>
      </c>
      <c r="H499" s="150"/>
      <c r="I499" s="92"/>
      <c r="J499" s="14" t="s">
        <v>38</v>
      </c>
      <c r="K499" s="22">
        <v>100</v>
      </c>
      <c r="L499" s="16" t="s">
        <v>39</v>
      </c>
      <c r="M499" s="36">
        <f t="shared" si="20"/>
        <v>0</v>
      </c>
      <c r="N499" s="50">
        <v>1.39</v>
      </c>
      <c r="O499" s="51">
        <f t="shared" si="21"/>
        <v>0</v>
      </c>
    </row>
    <row r="500" spans="2:15" ht="15.75" customHeight="1">
      <c r="B500" s="147" t="s">
        <v>859</v>
      </c>
      <c r="C500" s="147"/>
      <c r="D500" s="147"/>
      <c r="E500" s="17" t="s">
        <v>577</v>
      </c>
      <c r="F500" s="23"/>
      <c r="G500" s="148" t="s">
        <v>860</v>
      </c>
      <c r="H500" s="148"/>
      <c r="I500" s="94"/>
      <c r="J500" s="19" t="s">
        <v>38</v>
      </c>
      <c r="K500" s="24">
        <v>100</v>
      </c>
      <c r="L500" s="20" t="s">
        <v>39</v>
      </c>
      <c r="M500" s="7">
        <f t="shared" si="20"/>
        <v>0</v>
      </c>
      <c r="N500" s="52">
        <v>1.39</v>
      </c>
      <c r="O500" s="53">
        <f t="shared" si="21"/>
        <v>0</v>
      </c>
    </row>
    <row r="501" ht="13.5" customHeight="1">
      <c r="A501" s="1"/>
    </row>
    <row r="502" ht="2.25" customHeight="1"/>
    <row r="503" spans="2:15" ht="13.5" customHeight="1">
      <c r="B503" s="137" t="s">
        <v>861</v>
      </c>
      <c r="C503" s="137"/>
      <c r="D503" s="137"/>
      <c r="E503" s="137"/>
      <c r="F503" s="137"/>
      <c r="G503" s="137"/>
      <c r="H503" s="137"/>
      <c r="I503" s="90"/>
      <c r="J503" s="9"/>
      <c r="K503" s="9"/>
      <c r="L503" s="9"/>
      <c r="M503" s="35"/>
      <c r="N503" s="46"/>
      <c r="O503" s="47"/>
    </row>
    <row r="504" spans="2:15" ht="15.75" customHeight="1">
      <c r="B504" s="140"/>
      <c r="C504" s="140"/>
      <c r="D504" s="140"/>
      <c r="E504" s="10" t="s">
        <v>27</v>
      </c>
      <c r="F504" s="11" t="s">
        <v>24</v>
      </c>
      <c r="G504" s="145" t="s">
        <v>28</v>
      </c>
      <c r="H504" s="145"/>
      <c r="I504" s="91" t="s">
        <v>29</v>
      </c>
      <c r="J504" s="145" t="s">
        <v>30</v>
      </c>
      <c r="K504" s="145"/>
      <c r="L504" s="145"/>
      <c r="M504" s="11" t="s">
        <v>31</v>
      </c>
      <c r="N504" s="48" t="s">
        <v>32</v>
      </c>
      <c r="O504" s="49" t="s">
        <v>33</v>
      </c>
    </row>
    <row r="505" spans="2:15" ht="15.75" customHeight="1">
      <c r="B505" s="147" t="s">
        <v>862</v>
      </c>
      <c r="C505" s="147"/>
      <c r="D505" s="147"/>
      <c r="E505" s="17" t="s">
        <v>44</v>
      </c>
      <c r="F505" s="23"/>
      <c r="G505" s="148" t="s">
        <v>863</v>
      </c>
      <c r="H505" s="148"/>
      <c r="I505" s="94"/>
      <c r="J505" s="19" t="s">
        <v>38</v>
      </c>
      <c r="K505" s="15">
        <v>10</v>
      </c>
      <c r="L505" s="20" t="s">
        <v>39</v>
      </c>
      <c r="M505" s="7">
        <f>I505*K505</f>
        <v>0</v>
      </c>
      <c r="N505" s="52">
        <v>21.23</v>
      </c>
      <c r="O505" s="53">
        <f>M505*N505/1</f>
        <v>0</v>
      </c>
    </row>
    <row r="506" ht="13.5" customHeight="1">
      <c r="A506" s="1"/>
    </row>
    <row r="507" ht="2.25" customHeight="1"/>
    <row r="508" spans="2:15" ht="13.5" customHeight="1">
      <c r="B508" s="137" t="s">
        <v>864</v>
      </c>
      <c r="C508" s="137"/>
      <c r="D508" s="137"/>
      <c r="E508" s="137"/>
      <c r="F508" s="137"/>
      <c r="G508" s="137"/>
      <c r="H508" s="137"/>
      <c r="I508" s="90"/>
      <c r="J508" s="9"/>
      <c r="K508" s="9"/>
      <c r="L508" s="9"/>
      <c r="M508" s="35"/>
      <c r="N508" s="46"/>
      <c r="O508" s="47"/>
    </row>
    <row r="509" spans="2:15" ht="15.75" customHeight="1">
      <c r="B509" s="140"/>
      <c r="C509" s="140"/>
      <c r="D509" s="140"/>
      <c r="E509" s="10" t="s">
        <v>27</v>
      </c>
      <c r="F509" s="11" t="s">
        <v>24</v>
      </c>
      <c r="G509" s="145" t="s">
        <v>28</v>
      </c>
      <c r="H509" s="145"/>
      <c r="I509" s="91" t="s">
        <v>29</v>
      </c>
      <c r="J509" s="145" t="s">
        <v>30</v>
      </c>
      <c r="K509" s="145"/>
      <c r="L509" s="145"/>
      <c r="M509" s="11" t="s">
        <v>31</v>
      </c>
      <c r="N509" s="48" t="s">
        <v>32</v>
      </c>
      <c r="O509" s="49" t="s">
        <v>33</v>
      </c>
    </row>
    <row r="510" spans="2:15" ht="15.75" customHeight="1">
      <c r="B510" s="149" t="s">
        <v>865</v>
      </c>
      <c r="C510" s="149"/>
      <c r="D510" s="149"/>
      <c r="E510" s="12" t="s">
        <v>866</v>
      </c>
      <c r="F510" s="13" t="s">
        <v>36</v>
      </c>
      <c r="G510" s="150" t="s">
        <v>867</v>
      </c>
      <c r="H510" s="150"/>
      <c r="I510" s="92"/>
      <c r="J510" s="14" t="s">
        <v>38</v>
      </c>
      <c r="K510" s="15">
        <v>10</v>
      </c>
      <c r="L510" s="16" t="s">
        <v>39</v>
      </c>
      <c r="M510" s="36">
        <f>I510*K510</f>
        <v>0</v>
      </c>
      <c r="N510" s="50">
        <v>14.68</v>
      </c>
      <c r="O510" s="51">
        <f>M510*N510/1</f>
        <v>0</v>
      </c>
    </row>
    <row r="511" spans="2:15" ht="15.75" customHeight="1">
      <c r="B511" s="149" t="s">
        <v>868</v>
      </c>
      <c r="C511" s="149"/>
      <c r="D511" s="149"/>
      <c r="E511" s="12" t="s">
        <v>618</v>
      </c>
      <c r="F511" s="21"/>
      <c r="G511" s="150" t="s">
        <v>869</v>
      </c>
      <c r="H511" s="150"/>
      <c r="I511" s="92"/>
      <c r="J511" s="14" t="s">
        <v>38</v>
      </c>
      <c r="K511" s="15">
        <v>10</v>
      </c>
      <c r="L511" s="16" t="s">
        <v>39</v>
      </c>
      <c r="M511" s="36">
        <f>I511*K511</f>
        <v>0</v>
      </c>
      <c r="N511" s="50">
        <v>24.93</v>
      </c>
      <c r="O511" s="51">
        <f>M511*N511/1</f>
        <v>0</v>
      </c>
    </row>
    <row r="512" spans="2:15" ht="15.75" customHeight="1">
      <c r="B512" s="147" t="s">
        <v>870</v>
      </c>
      <c r="C512" s="147"/>
      <c r="D512" s="147"/>
      <c r="E512" s="17" t="s">
        <v>866</v>
      </c>
      <c r="F512" s="18" t="s">
        <v>36</v>
      </c>
      <c r="G512" s="148" t="s">
        <v>871</v>
      </c>
      <c r="H512" s="148"/>
      <c r="I512" s="94"/>
      <c r="J512" s="19" t="s">
        <v>38</v>
      </c>
      <c r="K512" s="15">
        <v>10</v>
      </c>
      <c r="L512" s="20" t="s">
        <v>39</v>
      </c>
      <c r="M512" s="7">
        <f>I512*K512</f>
        <v>0</v>
      </c>
      <c r="N512" s="52">
        <v>58.54</v>
      </c>
      <c r="O512" s="53">
        <f>M512*N512/1</f>
        <v>0</v>
      </c>
    </row>
    <row r="513" ht="13.5" customHeight="1">
      <c r="A513" s="1"/>
    </row>
    <row r="514" ht="2.25" customHeight="1"/>
    <row r="515" spans="2:15" ht="13.5" customHeight="1">
      <c r="B515" s="137" t="s">
        <v>872</v>
      </c>
      <c r="C515" s="137"/>
      <c r="D515" s="137"/>
      <c r="E515" s="137"/>
      <c r="F515" s="137"/>
      <c r="G515" s="137"/>
      <c r="H515" s="137"/>
      <c r="I515" s="90"/>
      <c r="J515" s="9"/>
      <c r="K515" s="9"/>
      <c r="L515" s="9"/>
      <c r="M515" s="35"/>
      <c r="N515" s="46"/>
      <c r="O515" s="47"/>
    </row>
    <row r="516" spans="2:15" ht="15.75" customHeight="1">
      <c r="B516" s="140"/>
      <c r="C516" s="140"/>
      <c r="D516" s="140"/>
      <c r="E516" s="10" t="s">
        <v>27</v>
      </c>
      <c r="F516" s="11" t="s">
        <v>24</v>
      </c>
      <c r="G516" s="145" t="s">
        <v>28</v>
      </c>
      <c r="H516" s="145"/>
      <c r="I516" s="91" t="s">
        <v>29</v>
      </c>
      <c r="J516" s="145" t="s">
        <v>30</v>
      </c>
      <c r="K516" s="145"/>
      <c r="L516" s="145"/>
      <c r="M516" s="11" t="s">
        <v>31</v>
      </c>
      <c r="N516" s="48" t="s">
        <v>32</v>
      </c>
      <c r="O516" s="49" t="s">
        <v>33</v>
      </c>
    </row>
    <row r="517" spans="2:15" ht="15.75" customHeight="1">
      <c r="B517" s="149" t="s">
        <v>873</v>
      </c>
      <c r="C517" s="149"/>
      <c r="D517" s="149"/>
      <c r="E517" s="12" t="s">
        <v>874</v>
      </c>
      <c r="F517" s="21"/>
      <c r="G517" s="150" t="s">
        <v>875</v>
      </c>
      <c r="H517" s="150"/>
      <c r="I517" s="92"/>
      <c r="J517" s="14" t="s">
        <v>38</v>
      </c>
      <c r="K517" s="22">
        <v>100</v>
      </c>
      <c r="L517" s="16" t="s">
        <v>39</v>
      </c>
      <c r="M517" s="36">
        <f aca="true" t="shared" si="22" ref="M517:M524">I517*K517</f>
        <v>0</v>
      </c>
      <c r="N517" s="50">
        <v>1.23</v>
      </c>
      <c r="O517" s="51">
        <f aca="true" t="shared" si="23" ref="O517:O524">M517*N517/1</f>
        <v>0</v>
      </c>
    </row>
    <row r="518" spans="2:15" ht="15.75" customHeight="1">
      <c r="B518" s="149" t="s">
        <v>876</v>
      </c>
      <c r="C518" s="149"/>
      <c r="D518" s="149"/>
      <c r="E518" s="12" t="s">
        <v>577</v>
      </c>
      <c r="F518" s="21"/>
      <c r="G518" s="150" t="s">
        <v>877</v>
      </c>
      <c r="H518" s="150"/>
      <c r="I518" s="92"/>
      <c r="J518" s="14" t="s">
        <v>38</v>
      </c>
      <c r="K518" s="22">
        <v>100</v>
      </c>
      <c r="L518" s="16" t="s">
        <v>39</v>
      </c>
      <c r="M518" s="36">
        <f t="shared" si="22"/>
        <v>0</v>
      </c>
      <c r="N518" s="50">
        <v>2.21</v>
      </c>
      <c r="O518" s="51">
        <f t="shared" si="23"/>
        <v>0</v>
      </c>
    </row>
    <row r="519" spans="2:15" ht="15.75" customHeight="1">
      <c r="B519" s="149" t="s">
        <v>878</v>
      </c>
      <c r="C519" s="149"/>
      <c r="D519" s="149"/>
      <c r="E519" s="12" t="s">
        <v>568</v>
      </c>
      <c r="F519" s="21"/>
      <c r="G519" s="150" t="s">
        <v>879</v>
      </c>
      <c r="H519" s="150"/>
      <c r="I519" s="92"/>
      <c r="J519" s="14" t="s">
        <v>38</v>
      </c>
      <c r="K519" s="22">
        <v>100</v>
      </c>
      <c r="L519" s="16" t="s">
        <v>39</v>
      </c>
      <c r="M519" s="36">
        <f t="shared" si="22"/>
        <v>0</v>
      </c>
      <c r="N519" s="50">
        <v>1.89</v>
      </c>
      <c r="O519" s="51">
        <f t="shared" si="23"/>
        <v>0</v>
      </c>
    </row>
    <row r="520" spans="2:15" ht="15.75" customHeight="1">
      <c r="B520" s="149" t="s">
        <v>880</v>
      </c>
      <c r="C520" s="149"/>
      <c r="D520" s="149"/>
      <c r="E520" s="12" t="s">
        <v>577</v>
      </c>
      <c r="F520" s="13" t="s">
        <v>36</v>
      </c>
      <c r="G520" s="150" t="s">
        <v>881</v>
      </c>
      <c r="H520" s="150"/>
      <c r="I520" s="92"/>
      <c r="J520" s="14" t="s">
        <v>38</v>
      </c>
      <c r="K520" s="22">
        <v>100</v>
      </c>
      <c r="L520" s="16" t="s">
        <v>39</v>
      </c>
      <c r="M520" s="36">
        <f t="shared" si="22"/>
        <v>0</v>
      </c>
      <c r="N520" s="50">
        <v>4.43</v>
      </c>
      <c r="O520" s="51">
        <f t="shared" si="23"/>
        <v>0</v>
      </c>
    </row>
    <row r="521" spans="2:15" ht="15.75" customHeight="1">
      <c r="B521" s="149" t="s">
        <v>882</v>
      </c>
      <c r="C521" s="149"/>
      <c r="D521" s="149"/>
      <c r="E521" s="12" t="s">
        <v>577</v>
      </c>
      <c r="F521" s="21"/>
      <c r="G521" s="150" t="s">
        <v>883</v>
      </c>
      <c r="H521" s="150"/>
      <c r="I521" s="92"/>
      <c r="J521" s="14" t="s">
        <v>38</v>
      </c>
      <c r="K521" s="22">
        <v>100</v>
      </c>
      <c r="L521" s="16" t="s">
        <v>39</v>
      </c>
      <c r="M521" s="36">
        <f t="shared" si="22"/>
        <v>0</v>
      </c>
      <c r="N521" s="50">
        <v>5</v>
      </c>
      <c r="O521" s="51">
        <f t="shared" si="23"/>
        <v>0</v>
      </c>
    </row>
    <row r="522" spans="2:15" ht="15.75" customHeight="1">
      <c r="B522" s="149" t="s">
        <v>884</v>
      </c>
      <c r="C522" s="149"/>
      <c r="D522" s="149"/>
      <c r="E522" s="12" t="s">
        <v>702</v>
      </c>
      <c r="F522" s="13" t="s">
        <v>36</v>
      </c>
      <c r="G522" s="150" t="s">
        <v>885</v>
      </c>
      <c r="H522" s="150"/>
      <c r="I522" s="92"/>
      <c r="J522" s="14" t="s">
        <v>38</v>
      </c>
      <c r="K522" s="22">
        <v>100</v>
      </c>
      <c r="L522" s="16" t="s">
        <v>39</v>
      </c>
      <c r="M522" s="36">
        <f t="shared" si="22"/>
        <v>0</v>
      </c>
      <c r="N522" s="50">
        <v>4.43</v>
      </c>
      <c r="O522" s="51">
        <f t="shared" si="23"/>
        <v>0</v>
      </c>
    </row>
    <row r="523" spans="2:15" ht="15.75" customHeight="1">
      <c r="B523" s="149" t="s">
        <v>886</v>
      </c>
      <c r="C523" s="149"/>
      <c r="D523" s="149"/>
      <c r="E523" s="12" t="s">
        <v>568</v>
      </c>
      <c r="F523" s="21"/>
      <c r="G523" s="150" t="s">
        <v>887</v>
      </c>
      <c r="H523" s="150"/>
      <c r="I523" s="92"/>
      <c r="J523" s="14" t="s">
        <v>38</v>
      </c>
      <c r="K523" s="22">
        <v>100</v>
      </c>
      <c r="L523" s="16" t="s">
        <v>39</v>
      </c>
      <c r="M523" s="36">
        <f t="shared" si="22"/>
        <v>0</v>
      </c>
      <c r="N523" s="50">
        <v>3.36</v>
      </c>
      <c r="O523" s="51">
        <f t="shared" si="23"/>
        <v>0</v>
      </c>
    </row>
    <row r="524" spans="2:15" ht="15.75" customHeight="1">
      <c r="B524" s="147" t="s">
        <v>888</v>
      </c>
      <c r="C524" s="147"/>
      <c r="D524" s="147"/>
      <c r="E524" s="17" t="s">
        <v>577</v>
      </c>
      <c r="F524" s="18" t="s">
        <v>36</v>
      </c>
      <c r="G524" s="148" t="s">
        <v>889</v>
      </c>
      <c r="H524" s="148"/>
      <c r="I524" s="94"/>
      <c r="J524" s="19" t="s">
        <v>38</v>
      </c>
      <c r="K524" s="24">
        <v>100</v>
      </c>
      <c r="L524" s="20" t="s">
        <v>39</v>
      </c>
      <c r="M524" s="7">
        <f t="shared" si="22"/>
        <v>0</v>
      </c>
      <c r="N524" s="52">
        <v>4.43</v>
      </c>
      <c r="O524" s="53">
        <f t="shared" si="23"/>
        <v>0</v>
      </c>
    </row>
    <row r="525" ht="13.5" customHeight="1">
      <c r="A525" s="1"/>
    </row>
    <row r="526" ht="2.25" customHeight="1"/>
    <row r="527" spans="2:15" ht="13.5" customHeight="1">
      <c r="B527" s="137" t="s">
        <v>890</v>
      </c>
      <c r="C527" s="137"/>
      <c r="D527" s="137"/>
      <c r="E527" s="137"/>
      <c r="F527" s="137"/>
      <c r="G527" s="137"/>
      <c r="H527" s="137"/>
      <c r="I527" s="90"/>
      <c r="J527" s="9"/>
      <c r="K527" s="9"/>
      <c r="L527" s="9"/>
      <c r="M527" s="35"/>
      <c r="N527" s="46"/>
      <c r="O527" s="47"/>
    </row>
    <row r="528" spans="2:15" ht="15.75" customHeight="1">
      <c r="B528" s="140"/>
      <c r="C528" s="140"/>
      <c r="D528" s="140"/>
      <c r="E528" s="10" t="s">
        <v>27</v>
      </c>
      <c r="F528" s="11" t="s">
        <v>24</v>
      </c>
      <c r="G528" s="145" t="s">
        <v>28</v>
      </c>
      <c r="H528" s="145"/>
      <c r="I528" s="91" t="s">
        <v>29</v>
      </c>
      <c r="J528" s="145" t="s">
        <v>30</v>
      </c>
      <c r="K528" s="145"/>
      <c r="L528" s="145"/>
      <c r="M528" s="11" t="s">
        <v>31</v>
      </c>
      <c r="N528" s="48" t="s">
        <v>32</v>
      </c>
      <c r="O528" s="49" t="s">
        <v>33</v>
      </c>
    </row>
    <row r="529" spans="2:15" ht="15.75" customHeight="1">
      <c r="B529" s="149" t="s">
        <v>891</v>
      </c>
      <c r="C529" s="149"/>
      <c r="D529" s="149"/>
      <c r="E529" s="12" t="s">
        <v>559</v>
      </c>
      <c r="F529" s="21"/>
      <c r="G529" s="150" t="s">
        <v>892</v>
      </c>
      <c r="H529" s="150"/>
      <c r="I529" s="92"/>
      <c r="J529" s="14" t="s">
        <v>38</v>
      </c>
      <c r="K529" s="15">
        <v>10</v>
      </c>
      <c r="L529" s="16" t="s">
        <v>39</v>
      </c>
      <c r="M529" s="36">
        <f>I529*K529</f>
        <v>0</v>
      </c>
      <c r="N529" s="50">
        <v>11.89</v>
      </c>
      <c r="O529" s="51">
        <f>M529*N529/1</f>
        <v>0</v>
      </c>
    </row>
    <row r="530" spans="2:15" ht="15.75" customHeight="1">
      <c r="B530" s="149" t="s">
        <v>843</v>
      </c>
      <c r="C530" s="149"/>
      <c r="D530" s="149"/>
      <c r="E530" s="12" t="s">
        <v>648</v>
      </c>
      <c r="F530" s="21"/>
      <c r="G530" s="150" t="s">
        <v>893</v>
      </c>
      <c r="H530" s="150"/>
      <c r="I530" s="92"/>
      <c r="J530" s="14" t="s">
        <v>38</v>
      </c>
      <c r="K530" s="15">
        <v>10</v>
      </c>
      <c r="L530" s="16" t="s">
        <v>39</v>
      </c>
      <c r="M530" s="36">
        <f>I530*K530</f>
        <v>0</v>
      </c>
      <c r="N530" s="50">
        <v>9.51</v>
      </c>
      <c r="O530" s="51">
        <f>M530*N530/1</f>
        <v>0</v>
      </c>
    </row>
    <row r="531" spans="2:15" ht="15.75" customHeight="1">
      <c r="B531" s="149" t="s">
        <v>894</v>
      </c>
      <c r="C531" s="149"/>
      <c r="D531" s="149"/>
      <c r="E531" s="12" t="s">
        <v>866</v>
      </c>
      <c r="F531" s="21"/>
      <c r="G531" s="150" t="s">
        <v>895</v>
      </c>
      <c r="H531" s="150"/>
      <c r="I531" s="92"/>
      <c r="J531" s="14" t="s">
        <v>38</v>
      </c>
      <c r="K531" s="15">
        <v>10</v>
      </c>
      <c r="L531" s="16" t="s">
        <v>39</v>
      </c>
      <c r="M531" s="36">
        <f>I531*K531</f>
        <v>0</v>
      </c>
      <c r="N531" s="50">
        <v>13.2</v>
      </c>
      <c r="O531" s="51">
        <f>M531*N531/1</f>
        <v>0</v>
      </c>
    </row>
    <row r="532" spans="2:15" ht="15.75" customHeight="1">
      <c r="B532" s="147" t="s">
        <v>896</v>
      </c>
      <c r="C532" s="147"/>
      <c r="D532" s="147"/>
      <c r="E532" s="17" t="s">
        <v>621</v>
      </c>
      <c r="F532" s="23"/>
      <c r="G532" s="148" t="s">
        <v>897</v>
      </c>
      <c r="H532" s="148"/>
      <c r="I532" s="94"/>
      <c r="J532" s="19" t="s">
        <v>38</v>
      </c>
      <c r="K532" s="15">
        <v>10</v>
      </c>
      <c r="L532" s="20" t="s">
        <v>39</v>
      </c>
      <c r="M532" s="7">
        <f>I532*K532</f>
        <v>0</v>
      </c>
      <c r="N532" s="52">
        <v>46.82</v>
      </c>
      <c r="O532" s="53">
        <f>M532*N532/1</f>
        <v>0</v>
      </c>
    </row>
    <row r="533" ht="13.5" customHeight="1">
      <c r="A533" s="1"/>
    </row>
    <row r="534" ht="2.25" customHeight="1"/>
    <row r="535" spans="2:15" ht="13.5" customHeight="1">
      <c r="B535" s="137" t="s">
        <v>898</v>
      </c>
      <c r="C535" s="137"/>
      <c r="D535" s="137"/>
      <c r="E535" s="137"/>
      <c r="F535" s="137"/>
      <c r="G535" s="137"/>
      <c r="H535" s="137"/>
      <c r="I535" s="90"/>
      <c r="J535" s="9"/>
      <c r="K535" s="9"/>
      <c r="L535" s="9"/>
      <c r="M535" s="35"/>
      <c r="N535" s="46"/>
      <c r="O535" s="47"/>
    </row>
    <row r="536" spans="2:15" ht="15.75" customHeight="1">
      <c r="B536" s="140"/>
      <c r="C536" s="140"/>
      <c r="D536" s="140"/>
      <c r="E536" s="10" t="s">
        <v>27</v>
      </c>
      <c r="F536" s="11" t="s">
        <v>24</v>
      </c>
      <c r="G536" s="145" t="s">
        <v>28</v>
      </c>
      <c r="H536" s="145"/>
      <c r="I536" s="91" t="s">
        <v>29</v>
      </c>
      <c r="J536" s="145" t="s">
        <v>30</v>
      </c>
      <c r="K536" s="145"/>
      <c r="L536" s="145"/>
      <c r="M536" s="11" t="s">
        <v>31</v>
      </c>
      <c r="N536" s="48" t="s">
        <v>32</v>
      </c>
      <c r="O536" s="49" t="s">
        <v>33</v>
      </c>
    </row>
    <row r="537" spans="2:15" ht="15.75" customHeight="1">
      <c r="B537" s="147" t="s">
        <v>565</v>
      </c>
      <c r="C537" s="147"/>
      <c r="D537" s="147"/>
      <c r="E537" s="17" t="s">
        <v>577</v>
      </c>
      <c r="F537" s="23"/>
      <c r="G537" s="148" t="s">
        <v>899</v>
      </c>
      <c r="H537" s="148"/>
      <c r="I537" s="94"/>
      <c r="J537" s="19" t="s">
        <v>38</v>
      </c>
      <c r="K537" s="24">
        <v>100</v>
      </c>
      <c r="L537" s="20" t="s">
        <v>39</v>
      </c>
      <c r="M537" s="7">
        <f>I537*K537</f>
        <v>0</v>
      </c>
      <c r="N537" s="52">
        <v>1.07</v>
      </c>
      <c r="O537" s="53">
        <f>M537*N537/1</f>
        <v>0</v>
      </c>
    </row>
    <row r="538" ht="13.5" customHeight="1">
      <c r="A538" s="1"/>
    </row>
    <row r="539" ht="2.25" customHeight="1"/>
    <row r="540" spans="2:15" ht="13.5" customHeight="1">
      <c r="B540" s="137" t="s">
        <v>900</v>
      </c>
      <c r="C540" s="137"/>
      <c r="D540" s="137"/>
      <c r="E540" s="137"/>
      <c r="F540" s="137"/>
      <c r="G540" s="137"/>
      <c r="H540" s="137"/>
      <c r="I540" s="90"/>
      <c r="J540" s="9"/>
      <c r="K540" s="9"/>
      <c r="L540" s="9"/>
      <c r="M540" s="35"/>
      <c r="N540" s="46"/>
      <c r="O540" s="47"/>
    </row>
    <row r="541" spans="2:15" ht="15.75" customHeight="1">
      <c r="B541" s="140"/>
      <c r="C541" s="140"/>
      <c r="D541" s="140"/>
      <c r="E541" s="10" t="s">
        <v>27</v>
      </c>
      <c r="F541" s="11" t="s">
        <v>24</v>
      </c>
      <c r="G541" s="145" t="s">
        <v>28</v>
      </c>
      <c r="H541" s="145"/>
      <c r="I541" s="91" t="s">
        <v>29</v>
      </c>
      <c r="J541" s="145" t="s">
        <v>30</v>
      </c>
      <c r="K541" s="145"/>
      <c r="L541" s="145"/>
      <c r="M541" s="11" t="s">
        <v>31</v>
      </c>
      <c r="N541" s="48" t="s">
        <v>32</v>
      </c>
      <c r="O541" s="49" t="s">
        <v>33</v>
      </c>
    </row>
    <row r="542" spans="2:15" ht="15.75" customHeight="1">
      <c r="B542" s="149" t="s">
        <v>901</v>
      </c>
      <c r="C542" s="149"/>
      <c r="D542" s="149"/>
      <c r="E542" s="12" t="s">
        <v>559</v>
      </c>
      <c r="F542" s="21"/>
      <c r="G542" s="150" t="s">
        <v>902</v>
      </c>
      <c r="H542" s="150"/>
      <c r="I542" s="92"/>
      <c r="J542" s="14" t="s">
        <v>38</v>
      </c>
      <c r="K542" s="22">
        <v>100</v>
      </c>
      <c r="L542" s="16" t="s">
        <v>39</v>
      </c>
      <c r="M542" s="36">
        <f>I542*K542</f>
        <v>0</v>
      </c>
      <c r="N542" s="50">
        <v>3.69</v>
      </c>
      <c r="O542" s="51">
        <f>M542*N542/1</f>
        <v>0</v>
      </c>
    </row>
    <row r="543" spans="2:15" ht="15.75" customHeight="1">
      <c r="B543" s="147" t="s">
        <v>903</v>
      </c>
      <c r="C543" s="147"/>
      <c r="D543" s="147"/>
      <c r="E543" s="17" t="s">
        <v>559</v>
      </c>
      <c r="F543" s="23"/>
      <c r="G543" s="148" t="s">
        <v>904</v>
      </c>
      <c r="H543" s="148"/>
      <c r="I543" s="94"/>
      <c r="J543" s="19" t="s">
        <v>38</v>
      </c>
      <c r="K543" s="24">
        <v>100</v>
      </c>
      <c r="L543" s="20" t="s">
        <v>39</v>
      </c>
      <c r="M543" s="7">
        <f>I543*K543</f>
        <v>0</v>
      </c>
      <c r="N543" s="52">
        <v>10.25</v>
      </c>
      <c r="O543" s="53">
        <f>M543*N543/1</f>
        <v>0</v>
      </c>
    </row>
    <row r="544" ht="13.5" customHeight="1">
      <c r="A544" s="1"/>
    </row>
    <row r="545" ht="2.25" customHeight="1"/>
    <row r="546" spans="2:15" ht="13.5" customHeight="1">
      <c r="B546" s="137" t="s">
        <v>905</v>
      </c>
      <c r="C546" s="137"/>
      <c r="D546" s="137"/>
      <c r="E546" s="137"/>
      <c r="F546" s="137"/>
      <c r="G546" s="137"/>
      <c r="H546" s="137"/>
      <c r="I546" s="90"/>
      <c r="J546" s="9"/>
      <c r="K546" s="9"/>
      <c r="L546" s="9"/>
      <c r="M546" s="35"/>
      <c r="N546" s="46"/>
      <c r="O546" s="47"/>
    </row>
    <row r="547" spans="2:15" ht="15.75" customHeight="1">
      <c r="B547" s="140"/>
      <c r="C547" s="140"/>
      <c r="D547" s="140"/>
      <c r="E547" s="10" t="s">
        <v>27</v>
      </c>
      <c r="F547" s="11" t="s">
        <v>24</v>
      </c>
      <c r="G547" s="145" t="s">
        <v>28</v>
      </c>
      <c r="H547" s="145"/>
      <c r="I547" s="91" t="s">
        <v>29</v>
      </c>
      <c r="J547" s="145" t="s">
        <v>30</v>
      </c>
      <c r="K547" s="145"/>
      <c r="L547" s="145"/>
      <c r="M547" s="11" t="s">
        <v>31</v>
      </c>
      <c r="N547" s="48" t="s">
        <v>32</v>
      </c>
      <c r="O547" s="49" t="s">
        <v>33</v>
      </c>
    </row>
    <row r="548" spans="2:15" ht="15.75" customHeight="1">
      <c r="B548" s="149" t="s">
        <v>906</v>
      </c>
      <c r="C548" s="149"/>
      <c r="D548" s="149"/>
      <c r="E548" s="12" t="s">
        <v>559</v>
      </c>
      <c r="F548" s="13" t="s">
        <v>36</v>
      </c>
      <c r="G548" s="150" t="s">
        <v>907</v>
      </c>
      <c r="H548" s="150"/>
      <c r="I548" s="92"/>
      <c r="J548" s="14" t="s">
        <v>38</v>
      </c>
      <c r="K548" s="15">
        <v>10</v>
      </c>
      <c r="L548" s="16" t="s">
        <v>39</v>
      </c>
      <c r="M548" s="36">
        <f>I548*K548</f>
        <v>0</v>
      </c>
      <c r="N548" s="50">
        <v>11.72</v>
      </c>
      <c r="O548" s="51">
        <f>M548*N548/1</f>
        <v>0</v>
      </c>
    </row>
    <row r="549" spans="2:15" ht="15.75" customHeight="1">
      <c r="B549" s="149" t="s">
        <v>908</v>
      </c>
      <c r="C549" s="149"/>
      <c r="D549" s="149"/>
      <c r="E549" s="12" t="s">
        <v>559</v>
      </c>
      <c r="F549" s="13" t="s">
        <v>36</v>
      </c>
      <c r="G549" s="150" t="s">
        <v>909</v>
      </c>
      <c r="H549" s="150"/>
      <c r="I549" s="92"/>
      <c r="J549" s="14" t="s">
        <v>38</v>
      </c>
      <c r="K549" s="15">
        <v>10</v>
      </c>
      <c r="L549" s="16" t="s">
        <v>39</v>
      </c>
      <c r="M549" s="36">
        <f>I549*K549</f>
        <v>0</v>
      </c>
      <c r="N549" s="50">
        <v>11.72</v>
      </c>
      <c r="O549" s="51">
        <f>M549*N549/1</f>
        <v>0</v>
      </c>
    </row>
    <row r="550" spans="2:15" ht="15.75" customHeight="1">
      <c r="B550" s="147" t="s">
        <v>910</v>
      </c>
      <c r="C550" s="147"/>
      <c r="D550" s="147"/>
      <c r="E550" s="17" t="s">
        <v>559</v>
      </c>
      <c r="F550" s="23"/>
      <c r="G550" s="148" t="s">
        <v>911</v>
      </c>
      <c r="H550" s="148"/>
      <c r="I550" s="94"/>
      <c r="J550" s="19" t="s">
        <v>38</v>
      </c>
      <c r="K550" s="15">
        <v>10</v>
      </c>
      <c r="L550" s="20" t="s">
        <v>39</v>
      </c>
      <c r="M550" s="7">
        <f>I550*K550</f>
        <v>0</v>
      </c>
      <c r="N550" s="52">
        <v>12.45</v>
      </c>
      <c r="O550" s="53">
        <f>M550*N550/1</f>
        <v>0</v>
      </c>
    </row>
    <row r="551" ht="13.5" customHeight="1">
      <c r="A551" s="1"/>
    </row>
    <row r="552" ht="2.25" customHeight="1"/>
    <row r="553" spans="2:15" ht="13.5" customHeight="1">
      <c r="B553" s="137" t="s">
        <v>912</v>
      </c>
      <c r="C553" s="137"/>
      <c r="D553" s="137"/>
      <c r="E553" s="137"/>
      <c r="F553" s="137"/>
      <c r="G553" s="137"/>
      <c r="H553" s="137"/>
      <c r="I553" s="90"/>
      <c r="J553" s="9"/>
      <c r="K553" s="9"/>
      <c r="L553" s="9"/>
      <c r="M553" s="35"/>
      <c r="N553" s="46"/>
      <c r="O553" s="47"/>
    </row>
    <row r="554" spans="2:15" ht="15.75" customHeight="1">
      <c r="B554" s="140"/>
      <c r="C554" s="140"/>
      <c r="D554" s="140"/>
      <c r="E554" s="10" t="s">
        <v>27</v>
      </c>
      <c r="F554" s="11" t="s">
        <v>24</v>
      </c>
      <c r="G554" s="145" t="s">
        <v>28</v>
      </c>
      <c r="H554" s="145"/>
      <c r="I554" s="91" t="s">
        <v>29</v>
      </c>
      <c r="J554" s="145" t="s">
        <v>30</v>
      </c>
      <c r="K554" s="145"/>
      <c r="L554" s="145"/>
      <c r="M554" s="11" t="s">
        <v>31</v>
      </c>
      <c r="N554" s="48" t="s">
        <v>32</v>
      </c>
      <c r="O554" s="49" t="s">
        <v>33</v>
      </c>
    </row>
    <row r="555" spans="2:15" ht="15.75" customHeight="1">
      <c r="B555" s="149" t="s">
        <v>913</v>
      </c>
      <c r="C555" s="149"/>
      <c r="D555" s="149"/>
      <c r="E555" s="12" t="s">
        <v>816</v>
      </c>
      <c r="F555" s="21"/>
      <c r="G555" s="150" t="s">
        <v>914</v>
      </c>
      <c r="H555" s="150"/>
      <c r="I555" s="92"/>
      <c r="J555" s="14" t="s">
        <v>38</v>
      </c>
      <c r="K555" s="15">
        <v>25</v>
      </c>
      <c r="L555" s="16" t="s">
        <v>39</v>
      </c>
      <c r="M555" s="36">
        <f>I555*K555</f>
        <v>0</v>
      </c>
      <c r="N555" s="50">
        <v>10.25</v>
      </c>
      <c r="O555" s="51">
        <f>M555*N555/1</f>
        <v>0</v>
      </c>
    </row>
    <row r="556" spans="2:15" ht="15.75" customHeight="1">
      <c r="B556" s="147" t="s">
        <v>915</v>
      </c>
      <c r="C556" s="147"/>
      <c r="D556" s="147"/>
      <c r="E556" s="17" t="s">
        <v>816</v>
      </c>
      <c r="F556" s="23"/>
      <c r="G556" s="148" t="s">
        <v>916</v>
      </c>
      <c r="H556" s="148"/>
      <c r="I556" s="94"/>
      <c r="J556" s="19" t="s">
        <v>38</v>
      </c>
      <c r="K556" s="15">
        <v>25</v>
      </c>
      <c r="L556" s="20" t="s">
        <v>39</v>
      </c>
      <c r="M556" s="7">
        <f>I556*K556</f>
        <v>0</v>
      </c>
      <c r="N556" s="52">
        <v>13.2</v>
      </c>
      <c r="O556" s="53">
        <f>M556*N556/1</f>
        <v>0</v>
      </c>
    </row>
    <row r="557" ht="13.5" customHeight="1">
      <c r="A557" s="1"/>
    </row>
    <row r="558" ht="2.25" customHeight="1"/>
    <row r="559" spans="2:15" ht="13.5" customHeight="1">
      <c r="B559" s="137" t="s">
        <v>917</v>
      </c>
      <c r="C559" s="137"/>
      <c r="D559" s="137"/>
      <c r="E559" s="137"/>
      <c r="F559" s="137"/>
      <c r="G559" s="137"/>
      <c r="H559" s="137"/>
      <c r="I559" s="90"/>
      <c r="J559" s="9"/>
      <c r="K559" s="9"/>
      <c r="L559" s="9"/>
      <c r="M559" s="35"/>
      <c r="N559" s="46"/>
      <c r="O559" s="47"/>
    </row>
    <row r="560" spans="2:15" ht="15.75" customHeight="1">
      <c r="B560" s="140"/>
      <c r="C560" s="140"/>
      <c r="D560" s="140"/>
      <c r="E560" s="10" t="s">
        <v>27</v>
      </c>
      <c r="F560" s="11" t="s">
        <v>24</v>
      </c>
      <c r="G560" s="145" t="s">
        <v>28</v>
      </c>
      <c r="H560" s="145"/>
      <c r="I560" s="91" t="s">
        <v>29</v>
      </c>
      <c r="J560" s="145" t="s">
        <v>30</v>
      </c>
      <c r="K560" s="145"/>
      <c r="L560" s="145"/>
      <c r="M560" s="11" t="s">
        <v>31</v>
      </c>
      <c r="N560" s="48" t="s">
        <v>32</v>
      </c>
      <c r="O560" s="49" t="s">
        <v>33</v>
      </c>
    </row>
    <row r="561" spans="2:15" ht="15.75" customHeight="1">
      <c r="B561" s="147" t="s">
        <v>918</v>
      </c>
      <c r="C561" s="147"/>
      <c r="D561" s="147"/>
      <c r="E561" s="17" t="s">
        <v>648</v>
      </c>
      <c r="F561" s="23"/>
      <c r="G561" s="148" t="s">
        <v>919</v>
      </c>
      <c r="H561" s="148"/>
      <c r="I561" s="94"/>
      <c r="J561" s="19" t="s">
        <v>38</v>
      </c>
      <c r="K561" s="24">
        <v>100</v>
      </c>
      <c r="L561" s="20" t="s">
        <v>39</v>
      </c>
      <c r="M561" s="7">
        <f>I561*K561</f>
        <v>0</v>
      </c>
      <c r="N561" s="52">
        <v>5.82</v>
      </c>
      <c r="O561" s="53">
        <f>M561*N561/1</f>
        <v>0</v>
      </c>
    </row>
    <row r="562" ht="13.5" customHeight="1">
      <c r="A562" s="1"/>
    </row>
    <row r="563" ht="2.25" customHeight="1"/>
    <row r="564" spans="2:15" ht="13.5" customHeight="1">
      <c r="B564" s="137" t="s">
        <v>920</v>
      </c>
      <c r="C564" s="137"/>
      <c r="D564" s="137"/>
      <c r="E564" s="137"/>
      <c r="F564" s="137"/>
      <c r="G564" s="137"/>
      <c r="H564" s="137"/>
      <c r="I564" s="90"/>
      <c r="J564" s="9"/>
      <c r="K564" s="9"/>
      <c r="L564" s="9"/>
      <c r="M564" s="35"/>
      <c r="N564" s="46"/>
      <c r="O564" s="47"/>
    </row>
    <row r="565" spans="2:15" ht="15.75" customHeight="1">
      <c r="B565" s="140"/>
      <c r="C565" s="140"/>
      <c r="D565" s="140"/>
      <c r="E565" s="10" t="s">
        <v>27</v>
      </c>
      <c r="F565" s="11" t="s">
        <v>24</v>
      </c>
      <c r="G565" s="145" t="s">
        <v>28</v>
      </c>
      <c r="H565" s="145"/>
      <c r="I565" s="91" t="s">
        <v>29</v>
      </c>
      <c r="J565" s="145" t="s">
        <v>30</v>
      </c>
      <c r="K565" s="145"/>
      <c r="L565" s="145"/>
      <c r="M565" s="11" t="s">
        <v>31</v>
      </c>
      <c r="N565" s="48" t="s">
        <v>32</v>
      </c>
      <c r="O565" s="49" t="s">
        <v>33</v>
      </c>
    </row>
    <row r="566" spans="2:15" ht="15.75" customHeight="1">
      <c r="B566" s="149" t="s">
        <v>921</v>
      </c>
      <c r="C566" s="149"/>
      <c r="D566" s="149"/>
      <c r="E566" s="12" t="s">
        <v>648</v>
      </c>
      <c r="F566" s="21"/>
      <c r="G566" s="150" t="s">
        <v>922</v>
      </c>
      <c r="H566" s="150"/>
      <c r="I566" s="92"/>
      <c r="J566" s="14" t="s">
        <v>38</v>
      </c>
      <c r="K566" s="22">
        <v>100</v>
      </c>
      <c r="L566" s="16" t="s">
        <v>39</v>
      </c>
      <c r="M566" s="36">
        <f>I566*K566</f>
        <v>0</v>
      </c>
      <c r="N566" s="50">
        <v>2.79</v>
      </c>
      <c r="O566" s="51">
        <f>M566*N566/1</f>
        <v>0</v>
      </c>
    </row>
    <row r="567" spans="2:15" ht="15.75" customHeight="1">
      <c r="B567" s="147" t="s">
        <v>923</v>
      </c>
      <c r="C567" s="147"/>
      <c r="D567" s="147"/>
      <c r="E567" s="17" t="s">
        <v>648</v>
      </c>
      <c r="F567" s="23"/>
      <c r="G567" s="148" t="s">
        <v>924</v>
      </c>
      <c r="H567" s="148"/>
      <c r="I567" s="94"/>
      <c r="J567" s="19" t="s">
        <v>38</v>
      </c>
      <c r="K567" s="24">
        <v>100</v>
      </c>
      <c r="L567" s="20" t="s">
        <v>39</v>
      </c>
      <c r="M567" s="7">
        <f>I567*K567</f>
        <v>0</v>
      </c>
      <c r="N567" s="52">
        <v>2.46</v>
      </c>
      <c r="O567" s="53">
        <f>M567*N567/1</f>
        <v>0</v>
      </c>
    </row>
    <row r="568" ht="13.5" customHeight="1">
      <c r="A568" s="1"/>
    </row>
    <row r="569" ht="2.25" customHeight="1"/>
    <row r="570" spans="2:15" ht="13.5" customHeight="1">
      <c r="B570" s="137" t="s">
        <v>925</v>
      </c>
      <c r="C570" s="137"/>
      <c r="D570" s="137"/>
      <c r="E570" s="137"/>
      <c r="F570" s="137"/>
      <c r="G570" s="137"/>
      <c r="H570" s="137"/>
      <c r="I570" s="90"/>
      <c r="J570" s="9"/>
      <c r="K570" s="9"/>
      <c r="L570" s="9"/>
      <c r="M570" s="35"/>
      <c r="N570" s="46"/>
      <c r="O570" s="47"/>
    </row>
    <row r="571" spans="2:15" ht="15.75" customHeight="1">
      <c r="B571" s="140"/>
      <c r="C571" s="140"/>
      <c r="D571" s="140"/>
      <c r="E571" s="10" t="s">
        <v>27</v>
      </c>
      <c r="F571" s="11" t="s">
        <v>24</v>
      </c>
      <c r="G571" s="145" t="s">
        <v>28</v>
      </c>
      <c r="H571" s="145"/>
      <c r="I571" s="91" t="s">
        <v>29</v>
      </c>
      <c r="J571" s="145" t="s">
        <v>30</v>
      </c>
      <c r="K571" s="145"/>
      <c r="L571" s="145"/>
      <c r="M571" s="11" t="s">
        <v>31</v>
      </c>
      <c r="N571" s="48" t="s">
        <v>32</v>
      </c>
      <c r="O571" s="49" t="s">
        <v>33</v>
      </c>
    </row>
    <row r="572" spans="2:15" ht="15.75" customHeight="1">
      <c r="B572" s="149" t="s">
        <v>926</v>
      </c>
      <c r="C572" s="149"/>
      <c r="D572" s="149"/>
      <c r="E572" s="12" t="s">
        <v>35</v>
      </c>
      <c r="F572" s="21"/>
      <c r="G572" s="150" t="s">
        <v>927</v>
      </c>
      <c r="H572" s="150"/>
      <c r="I572" s="92"/>
      <c r="J572" s="14" t="s">
        <v>38</v>
      </c>
      <c r="K572" s="22">
        <v>100</v>
      </c>
      <c r="L572" s="16" t="s">
        <v>39</v>
      </c>
      <c r="M572" s="36">
        <f>I572*K572</f>
        <v>0</v>
      </c>
      <c r="N572" s="50">
        <v>12.3</v>
      </c>
      <c r="O572" s="51">
        <f>M572*N572/1</f>
        <v>0</v>
      </c>
    </row>
    <row r="573" spans="2:15" ht="15.75" customHeight="1">
      <c r="B573" s="149" t="s">
        <v>928</v>
      </c>
      <c r="C573" s="149"/>
      <c r="D573" s="149"/>
      <c r="E573" s="12" t="s">
        <v>35</v>
      </c>
      <c r="F573" s="13" t="s">
        <v>36</v>
      </c>
      <c r="G573" s="150" t="s">
        <v>929</v>
      </c>
      <c r="H573" s="150"/>
      <c r="I573" s="92"/>
      <c r="J573" s="14" t="s">
        <v>38</v>
      </c>
      <c r="K573" s="22">
        <v>100</v>
      </c>
      <c r="L573" s="16" t="s">
        <v>39</v>
      </c>
      <c r="M573" s="36">
        <f>I573*K573</f>
        <v>0</v>
      </c>
      <c r="N573" s="50">
        <v>11.73</v>
      </c>
      <c r="O573" s="51">
        <f>M573*N573/1</f>
        <v>0</v>
      </c>
    </row>
    <row r="574" spans="2:15" ht="15.75" customHeight="1">
      <c r="B574" s="149" t="s">
        <v>930</v>
      </c>
      <c r="C574" s="149"/>
      <c r="D574" s="149"/>
      <c r="E574" s="12" t="s">
        <v>35</v>
      </c>
      <c r="F574" s="21"/>
      <c r="G574" s="150" t="s">
        <v>931</v>
      </c>
      <c r="H574" s="150"/>
      <c r="I574" s="92"/>
      <c r="J574" s="14" t="s">
        <v>38</v>
      </c>
      <c r="K574" s="22">
        <v>100</v>
      </c>
      <c r="L574" s="16" t="s">
        <v>39</v>
      </c>
      <c r="M574" s="36">
        <f>I574*K574</f>
        <v>0</v>
      </c>
      <c r="N574" s="50">
        <v>4.67</v>
      </c>
      <c r="O574" s="51">
        <f>M574*N574/1</f>
        <v>0</v>
      </c>
    </row>
    <row r="575" spans="2:15" ht="15.75" customHeight="1">
      <c r="B575" s="147" t="s">
        <v>932</v>
      </c>
      <c r="C575" s="147"/>
      <c r="D575" s="147"/>
      <c r="E575" s="17" t="s">
        <v>35</v>
      </c>
      <c r="F575" s="18" t="s">
        <v>36</v>
      </c>
      <c r="G575" s="148" t="s">
        <v>933</v>
      </c>
      <c r="H575" s="148"/>
      <c r="I575" s="94"/>
      <c r="J575" s="19" t="s">
        <v>38</v>
      </c>
      <c r="K575" s="24">
        <v>100</v>
      </c>
      <c r="L575" s="20" t="s">
        <v>39</v>
      </c>
      <c r="M575" s="7">
        <f>I575*K575</f>
        <v>0</v>
      </c>
      <c r="N575" s="52">
        <v>7.63</v>
      </c>
      <c r="O575" s="53">
        <f>M575*N575/1</f>
        <v>0</v>
      </c>
    </row>
    <row r="576" ht="13.5" customHeight="1">
      <c r="A576" s="1"/>
    </row>
    <row r="577" ht="2.25" customHeight="1"/>
    <row r="578" spans="2:15" ht="13.5" customHeight="1">
      <c r="B578" s="137" t="s">
        <v>934</v>
      </c>
      <c r="C578" s="137"/>
      <c r="D578" s="137"/>
      <c r="E578" s="137"/>
      <c r="F578" s="137"/>
      <c r="G578" s="137"/>
      <c r="H578" s="137"/>
      <c r="I578" s="90"/>
      <c r="J578" s="9"/>
      <c r="K578" s="9"/>
      <c r="L578" s="9"/>
      <c r="M578" s="35"/>
      <c r="N578" s="46"/>
      <c r="O578" s="47"/>
    </row>
    <row r="579" spans="2:15" ht="15.75" customHeight="1">
      <c r="B579" s="140"/>
      <c r="C579" s="140"/>
      <c r="D579" s="140"/>
      <c r="E579" s="10" t="s">
        <v>27</v>
      </c>
      <c r="F579" s="11" t="s">
        <v>24</v>
      </c>
      <c r="G579" s="145" t="s">
        <v>28</v>
      </c>
      <c r="H579" s="145"/>
      <c r="I579" s="91" t="s">
        <v>29</v>
      </c>
      <c r="J579" s="145" t="s">
        <v>30</v>
      </c>
      <c r="K579" s="145"/>
      <c r="L579" s="145"/>
      <c r="M579" s="11" t="s">
        <v>31</v>
      </c>
      <c r="N579" s="48" t="s">
        <v>32</v>
      </c>
      <c r="O579" s="49" t="s">
        <v>33</v>
      </c>
    </row>
    <row r="580" spans="2:15" ht="15.75" customHeight="1">
      <c r="B580" s="149" t="s">
        <v>935</v>
      </c>
      <c r="C580" s="149"/>
      <c r="D580" s="149"/>
      <c r="E580" s="12" t="s">
        <v>866</v>
      </c>
      <c r="F580" s="21"/>
      <c r="G580" s="150" t="s">
        <v>936</v>
      </c>
      <c r="H580" s="150"/>
      <c r="I580" s="92"/>
      <c r="J580" s="14" t="s">
        <v>38</v>
      </c>
      <c r="K580" s="15">
        <v>10</v>
      </c>
      <c r="L580" s="16" t="s">
        <v>39</v>
      </c>
      <c r="M580" s="36">
        <f>I580*K580</f>
        <v>0</v>
      </c>
      <c r="N580" s="50">
        <v>16.81</v>
      </c>
      <c r="O580" s="51">
        <f>M580*N580/1</f>
        <v>0</v>
      </c>
    </row>
    <row r="581" spans="2:15" ht="15.75" customHeight="1">
      <c r="B581" s="147" t="s">
        <v>937</v>
      </c>
      <c r="C581" s="147"/>
      <c r="D581" s="147"/>
      <c r="E581" s="17" t="s">
        <v>702</v>
      </c>
      <c r="F581" s="23"/>
      <c r="G581" s="148" t="s">
        <v>938</v>
      </c>
      <c r="H581" s="148"/>
      <c r="I581" s="94"/>
      <c r="J581" s="19" t="s">
        <v>38</v>
      </c>
      <c r="K581" s="24">
        <v>100</v>
      </c>
      <c r="L581" s="20" t="s">
        <v>39</v>
      </c>
      <c r="M581" s="7">
        <f>I581*K581</f>
        <v>0</v>
      </c>
      <c r="N581" s="52">
        <v>2.38</v>
      </c>
      <c r="O581" s="53">
        <f>M581*N581/1</f>
        <v>0</v>
      </c>
    </row>
    <row r="582" ht="13.5" customHeight="1">
      <c r="A582" s="1"/>
    </row>
    <row r="583" ht="2.25" customHeight="1"/>
    <row r="584" spans="2:15" ht="13.5" customHeight="1">
      <c r="B584" s="137" t="s">
        <v>939</v>
      </c>
      <c r="C584" s="137"/>
      <c r="D584" s="137"/>
      <c r="E584" s="137"/>
      <c r="F584" s="137"/>
      <c r="G584" s="137"/>
      <c r="H584" s="137"/>
      <c r="I584" s="90"/>
      <c r="J584" s="9"/>
      <c r="K584" s="9"/>
      <c r="L584" s="9"/>
      <c r="M584" s="35"/>
      <c r="N584" s="46"/>
      <c r="O584" s="47"/>
    </row>
    <row r="585" spans="2:15" ht="15.75" customHeight="1">
      <c r="B585" s="140"/>
      <c r="C585" s="140"/>
      <c r="D585" s="140"/>
      <c r="E585" s="10" t="s">
        <v>27</v>
      </c>
      <c r="F585" s="11" t="s">
        <v>24</v>
      </c>
      <c r="G585" s="145" t="s">
        <v>28</v>
      </c>
      <c r="H585" s="145"/>
      <c r="I585" s="96"/>
      <c r="J585" s="145" t="s">
        <v>30</v>
      </c>
      <c r="K585" s="145"/>
      <c r="L585" s="145"/>
      <c r="M585" s="11" t="s">
        <v>31</v>
      </c>
      <c r="N585" s="48" t="s">
        <v>32</v>
      </c>
      <c r="O585" s="49" t="s">
        <v>33</v>
      </c>
    </row>
    <row r="586" spans="2:15" ht="15.75" customHeight="1">
      <c r="B586" s="149" t="s">
        <v>940</v>
      </c>
      <c r="C586" s="149"/>
      <c r="D586" s="149"/>
      <c r="E586" s="12" t="s">
        <v>941</v>
      </c>
      <c r="F586" s="21"/>
      <c r="G586" s="150" t="s">
        <v>942</v>
      </c>
      <c r="H586" s="150"/>
      <c r="I586" s="92"/>
      <c r="J586" s="14" t="s">
        <v>38</v>
      </c>
      <c r="K586" s="22">
        <v>100</v>
      </c>
      <c r="L586" s="16" t="s">
        <v>39</v>
      </c>
      <c r="M586" s="36">
        <f>I586*K586</f>
        <v>0</v>
      </c>
      <c r="N586" s="50">
        <v>0.41</v>
      </c>
      <c r="O586" s="51">
        <f>M586*N586/1</f>
        <v>0</v>
      </c>
    </row>
    <row r="587" spans="2:15" ht="15.75" customHeight="1">
      <c r="B587" s="147" t="s">
        <v>943</v>
      </c>
      <c r="C587" s="147"/>
      <c r="D587" s="147"/>
      <c r="E587" s="17" t="s">
        <v>44</v>
      </c>
      <c r="F587" s="23"/>
      <c r="G587" s="148" t="s">
        <v>944</v>
      </c>
      <c r="H587" s="148"/>
      <c r="I587" s="94"/>
      <c r="J587" s="19" t="s">
        <v>38</v>
      </c>
      <c r="K587" s="24">
        <v>100</v>
      </c>
      <c r="L587" s="20" t="s">
        <v>39</v>
      </c>
      <c r="M587" s="7">
        <f>I587*K587</f>
        <v>0</v>
      </c>
      <c r="N587" s="52">
        <v>1.89</v>
      </c>
      <c r="O587" s="53">
        <f>M587*N587/1</f>
        <v>0</v>
      </c>
    </row>
    <row r="588" ht="13.5" customHeight="1">
      <c r="A588" s="1"/>
    </row>
    <row r="589" ht="2.25" customHeight="1"/>
    <row r="590" spans="2:15" ht="13.5" customHeight="1">
      <c r="B590" s="137" t="s">
        <v>945</v>
      </c>
      <c r="C590" s="137"/>
      <c r="D590" s="137"/>
      <c r="E590" s="137"/>
      <c r="F590" s="137"/>
      <c r="G590" s="137"/>
      <c r="H590" s="137"/>
      <c r="I590" s="90"/>
      <c r="J590" s="9"/>
      <c r="K590" s="9"/>
      <c r="L590" s="9"/>
      <c r="M590" s="35"/>
      <c r="N590" s="46"/>
      <c r="O590" s="47"/>
    </row>
    <row r="591" spans="2:15" ht="15.75" customHeight="1">
      <c r="B591" s="140"/>
      <c r="C591" s="140"/>
      <c r="D591" s="140"/>
      <c r="E591" s="10" t="s">
        <v>27</v>
      </c>
      <c r="F591" s="11" t="s">
        <v>24</v>
      </c>
      <c r="G591" s="145" t="s">
        <v>28</v>
      </c>
      <c r="H591" s="145"/>
      <c r="I591" s="91" t="s">
        <v>29</v>
      </c>
      <c r="J591" s="145" t="s">
        <v>30</v>
      </c>
      <c r="K591" s="145"/>
      <c r="L591" s="145"/>
      <c r="M591" s="11" t="s">
        <v>31</v>
      </c>
      <c r="N591" s="48" t="s">
        <v>32</v>
      </c>
      <c r="O591" s="49" t="s">
        <v>33</v>
      </c>
    </row>
    <row r="592" spans="2:15" ht="15.75" customHeight="1">
      <c r="B592" s="147" t="s">
        <v>946</v>
      </c>
      <c r="C592" s="147"/>
      <c r="D592" s="147"/>
      <c r="E592" s="17" t="s">
        <v>559</v>
      </c>
      <c r="F592" s="23"/>
      <c r="G592" s="148" t="s">
        <v>947</v>
      </c>
      <c r="H592" s="148"/>
      <c r="I592" s="94"/>
      <c r="J592" s="19" t="s">
        <v>38</v>
      </c>
      <c r="K592" s="24">
        <v>100</v>
      </c>
      <c r="L592" s="20" t="s">
        <v>39</v>
      </c>
      <c r="M592" s="7">
        <f>I592*K592</f>
        <v>0</v>
      </c>
      <c r="N592" s="52">
        <v>8.04</v>
      </c>
      <c r="O592" s="53">
        <f>M592*N592/1</f>
        <v>0</v>
      </c>
    </row>
    <row r="593" ht="13.5" customHeight="1">
      <c r="A593" s="1"/>
    </row>
    <row r="594" ht="2.25" customHeight="1"/>
    <row r="595" spans="2:15" ht="13.5" customHeight="1">
      <c r="B595" s="137" t="s">
        <v>948</v>
      </c>
      <c r="C595" s="137"/>
      <c r="D595" s="137"/>
      <c r="E595" s="137"/>
      <c r="F595" s="137"/>
      <c r="G595" s="137"/>
      <c r="H595" s="137"/>
      <c r="I595" s="90"/>
      <c r="J595" s="9"/>
      <c r="K595" s="9"/>
      <c r="L595" s="9"/>
      <c r="M595" s="35"/>
      <c r="N595" s="46"/>
      <c r="O595" s="47"/>
    </row>
    <row r="596" spans="2:15" ht="15.75" customHeight="1">
      <c r="B596" s="140"/>
      <c r="C596" s="140"/>
      <c r="D596" s="140"/>
      <c r="E596" s="10" t="s">
        <v>27</v>
      </c>
      <c r="F596" s="11" t="s">
        <v>24</v>
      </c>
      <c r="G596" s="145" t="s">
        <v>28</v>
      </c>
      <c r="H596" s="145"/>
      <c r="I596" s="91" t="s">
        <v>29</v>
      </c>
      <c r="J596" s="145" t="s">
        <v>30</v>
      </c>
      <c r="K596" s="145"/>
      <c r="L596" s="145"/>
      <c r="M596" s="11" t="s">
        <v>31</v>
      </c>
      <c r="N596" s="48" t="s">
        <v>32</v>
      </c>
      <c r="O596" s="49" t="s">
        <v>33</v>
      </c>
    </row>
    <row r="597" spans="2:15" ht="15.75" customHeight="1">
      <c r="B597" s="149" t="s">
        <v>949</v>
      </c>
      <c r="C597" s="149"/>
      <c r="D597" s="149"/>
      <c r="E597" s="12" t="s">
        <v>950</v>
      </c>
      <c r="F597" s="21"/>
      <c r="G597" s="150" t="s">
        <v>951</v>
      </c>
      <c r="H597" s="150"/>
      <c r="I597" s="92"/>
      <c r="J597" s="14" t="s">
        <v>38</v>
      </c>
      <c r="K597" s="22">
        <v>100</v>
      </c>
      <c r="L597" s="16" t="s">
        <v>39</v>
      </c>
      <c r="M597" s="36">
        <f>I597*K597</f>
        <v>0</v>
      </c>
      <c r="N597" s="50">
        <v>1.72</v>
      </c>
      <c r="O597" s="51">
        <f>M597*N597/1</f>
        <v>0</v>
      </c>
    </row>
    <row r="598" spans="2:15" ht="15.75" customHeight="1">
      <c r="B598" s="149" t="s">
        <v>952</v>
      </c>
      <c r="C598" s="149"/>
      <c r="D598" s="149"/>
      <c r="E598" s="12" t="s">
        <v>950</v>
      </c>
      <c r="F598" s="21"/>
      <c r="G598" s="150" t="s">
        <v>953</v>
      </c>
      <c r="H598" s="150"/>
      <c r="I598" s="92"/>
      <c r="J598" s="14" t="s">
        <v>38</v>
      </c>
      <c r="K598" s="22">
        <v>100</v>
      </c>
      <c r="L598" s="16" t="s">
        <v>39</v>
      </c>
      <c r="M598" s="36">
        <f>I598*K598</f>
        <v>0</v>
      </c>
      <c r="N598" s="50">
        <v>1.72</v>
      </c>
      <c r="O598" s="51">
        <f>M598*N598/1</f>
        <v>0</v>
      </c>
    </row>
    <row r="599" spans="2:15" ht="15.75" customHeight="1">
      <c r="B599" s="149" t="s">
        <v>954</v>
      </c>
      <c r="C599" s="149"/>
      <c r="D599" s="149"/>
      <c r="E599" s="12" t="s">
        <v>950</v>
      </c>
      <c r="F599" s="21"/>
      <c r="G599" s="150" t="s">
        <v>955</v>
      </c>
      <c r="H599" s="150"/>
      <c r="I599" s="92"/>
      <c r="J599" s="14" t="s">
        <v>38</v>
      </c>
      <c r="K599" s="22">
        <v>100</v>
      </c>
      <c r="L599" s="16" t="s">
        <v>39</v>
      </c>
      <c r="M599" s="36">
        <f>I599*K599</f>
        <v>0</v>
      </c>
      <c r="N599" s="50">
        <v>1.15</v>
      </c>
      <c r="O599" s="51">
        <f>M599*N599/1</f>
        <v>0</v>
      </c>
    </row>
    <row r="600" spans="2:15" ht="15.75" customHeight="1">
      <c r="B600" s="147" t="s">
        <v>956</v>
      </c>
      <c r="C600" s="147"/>
      <c r="D600" s="147"/>
      <c r="E600" s="17" t="s">
        <v>950</v>
      </c>
      <c r="F600" s="23"/>
      <c r="G600" s="148" t="s">
        <v>957</v>
      </c>
      <c r="H600" s="148"/>
      <c r="I600" s="94"/>
      <c r="J600" s="19" t="s">
        <v>38</v>
      </c>
      <c r="K600" s="24">
        <v>100</v>
      </c>
      <c r="L600" s="20" t="s">
        <v>39</v>
      </c>
      <c r="M600" s="7">
        <f>I600*K600</f>
        <v>0</v>
      </c>
      <c r="N600" s="52">
        <v>1.72</v>
      </c>
      <c r="O600" s="53">
        <f>M600*N600/1</f>
        <v>0</v>
      </c>
    </row>
    <row r="601" ht="13.5" customHeight="1">
      <c r="A601" s="1"/>
    </row>
    <row r="602" ht="2.25" customHeight="1"/>
    <row r="603" spans="2:15" ht="13.5" customHeight="1">
      <c r="B603" s="137" t="s">
        <v>958</v>
      </c>
      <c r="C603" s="137"/>
      <c r="D603" s="137"/>
      <c r="E603" s="137"/>
      <c r="F603" s="137"/>
      <c r="G603" s="137"/>
      <c r="H603" s="137"/>
      <c r="I603" s="90"/>
      <c r="J603" s="9"/>
      <c r="K603" s="9"/>
      <c r="L603" s="9"/>
      <c r="M603" s="35"/>
      <c r="N603" s="46"/>
      <c r="O603" s="47"/>
    </row>
    <row r="604" spans="2:15" ht="15.75" customHeight="1">
      <c r="B604" s="140"/>
      <c r="C604" s="140"/>
      <c r="D604" s="140"/>
      <c r="E604" s="10" t="s">
        <v>27</v>
      </c>
      <c r="F604" s="11" t="s">
        <v>24</v>
      </c>
      <c r="G604" s="145" t="s">
        <v>28</v>
      </c>
      <c r="H604" s="145"/>
      <c r="I604" s="91" t="s">
        <v>29</v>
      </c>
      <c r="J604" s="145" t="s">
        <v>30</v>
      </c>
      <c r="K604" s="145"/>
      <c r="L604" s="145"/>
      <c r="M604" s="11" t="s">
        <v>31</v>
      </c>
      <c r="N604" s="48" t="s">
        <v>32</v>
      </c>
      <c r="O604" s="49" t="s">
        <v>33</v>
      </c>
    </row>
    <row r="605" spans="2:15" ht="15.75" customHeight="1">
      <c r="B605" s="147" t="s">
        <v>959</v>
      </c>
      <c r="C605" s="147"/>
      <c r="D605" s="147"/>
      <c r="E605" s="17" t="s">
        <v>702</v>
      </c>
      <c r="F605" s="23"/>
      <c r="G605" s="148" t="s">
        <v>960</v>
      </c>
      <c r="H605" s="148"/>
      <c r="I605" s="94"/>
      <c r="J605" s="19" t="s">
        <v>38</v>
      </c>
      <c r="K605" s="24">
        <v>100</v>
      </c>
      <c r="L605" s="20" t="s">
        <v>39</v>
      </c>
      <c r="M605" s="7">
        <f>I605*K605</f>
        <v>0</v>
      </c>
      <c r="N605" s="52">
        <v>0.41</v>
      </c>
      <c r="O605" s="53">
        <f>M605*N605/1</f>
        <v>0</v>
      </c>
    </row>
    <row r="606" ht="13.5" customHeight="1">
      <c r="A606" s="1"/>
    </row>
    <row r="607" spans="2:15" ht="27.75" customHeight="1">
      <c r="B607" s="111" t="s">
        <v>961</v>
      </c>
      <c r="C607" s="111"/>
      <c r="D607" s="111"/>
      <c r="E607" s="111"/>
      <c r="F607" s="111"/>
      <c r="G607" s="111"/>
      <c r="H607" s="111"/>
      <c r="I607" s="89"/>
      <c r="J607" s="8"/>
      <c r="K607" s="8"/>
      <c r="L607" s="8"/>
      <c r="M607" s="34"/>
      <c r="N607" s="44"/>
      <c r="O607" s="45"/>
    </row>
    <row r="608" ht="9" customHeight="1"/>
    <row r="609" ht="2.25" customHeight="1"/>
    <row r="610" spans="2:15" ht="13.5" customHeight="1">
      <c r="B610" s="137" t="s">
        <v>961</v>
      </c>
      <c r="C610" s="137"/>
      <c r="D610" s="137"/>
      <c r="E610" s="9"/>
      <c r="F610" s="9"/>
      <c r="G610" s="146"/>
      <c r="H610" s="146"/>
      <c r="I610" s="90"/>
      <c r="J610" s="9"/>
      <c r="K610" s="9"/>
      <c r="L610" s="9"/>
      <c r="M610" s="35"/>
      <c r="N610" s="46"/>
      <c r="O610" s="47"/>
    </row>
    <row r="611" spans="2:15" ht="15.75" customHeight="1">
      <c r="B611" s="140"/>
      <c r="C611" s="140"/>
      <c r="D611" s="140"/>
      <c r="E611" s="11" t="s">
        <v>27</v>
      </c>
      <c r="F611" s="11" t="s">
        <v>24</v>
      </c>
      <c r="G611" s="145" t="s">
        <v>28</v>
      </c>
      <c r="H611" s="145"/>
      <c r="I611" s="91" t="s">
        <v>29</v>
      </c>
      <c r="J611" s="145" t="s">
        <v>30</v>
      </c>
      <c r="K611" s="145"/>
      <c r="L611" s="145"/>
      <c r="M611" s="11" t="s">
        <v>31</v>
      </c>
      <c r="N611" s="48" t="s">
        <v>962</v>
      </c>
      <c r="O611" s="49" t="s">
        <v>33</v>
      </c>
    </row>
    <row r="612" spans="1:15" ht="15.75" customHeight="1">
      <c r="A612" s="25"/>
      <c r="B612" s="143"/>
      <c r="C612" s="143"/>
      <c r="D612" s="143"/>
      <c r="E612" s="74"/>
      <c r="F612" s="75"/>
      <c r="G612" s="144"/>
      <c r="H612" s="144"/>
      <c r="I612" s="97"/>
      <c r="J612" s="26" t="s">
        <v>38</v>
      </c>
      <c r="K612" s="74"/>
      <c r="L612" s="27" t="s">
        <v>39</v>
      </c>
      <c r="M612" s="26">
        <f aca="true" t="shared" si="24" ref="M612:M620">I612*K612</f>
        <v>0</v>
      </c>
      <c r="N612" s="80"/>
      <c r="O612" s="54">
        <f aca="true" t="shared" si="25" ref="O612:O620">M612*N612/1/100</f>
        <v>0</v>
      </c>
    </row>
    <row r="613" spans="1:15" ht="15.75" customHeight="1">
      <c r="A613" s="25"/>
      <c r="B613" s="143"/>
      <c r="C613" s="143"/>
      <c r="D613" s="143"/>
      <c r="E613" s="74"/>
      <c r="F613" s="75"/>
      <c r="G613" s="144"/>
      <c r="H613" s="144"/>
      <c r="I613" s="97"/>
      <c r="J613" s="26" t="s">
        <v>38</v>
      </c>
      <c r="K613" s="74"/>
      <c r="L613" s="27" t="s">
        <v>39</v>
      </c>
      <c r="M613" s="26">
        <f t="shared" si="24"/>
        <v>0</v>
      </c>
      <c r="N613" s="80"/>
      <c r="O613" s="54">
        <f t="shared" si="25"/>
        <v>0</v>
      </c>
    </row>
    <row r="614" spans="1:15" ht="15.75" customHeight="1">
      <c r="A614" s="25"/>
      <c r="B614" s="143"/>
      <c r="C614" s="143"/>
      <c r="D614" s="143"/>
      <c r="E614" s="74"/>
      <c r="F614" s="75"/>
      <c r="G614" s="144"/>
      <c r="H614" s="144"/>
      <c r="I614" s="97"/>
      <c r="J614" s="26" t="s">
        <v>38</v>
      </c>
      <c r="K614" s="74"/>
      <c r="L614" s="27" t="s">
        <v>39</v>
      </c>
      <c r="M614" s="26">
        <f t="shared" si="24"/>
        <v>0</v>
      </c>
      <c r="N614" s="80"/>
      <c r="O614" s="54">
        <f t="shared" si="25"/>
        <v>0</v>
      </c>
    </row>
    <row r="615" spans="1:15" ht="15.75" customHeight="1">
      <c r="A615" s="25"/>
      <c r="B615" s="143"/>
      <c r="C615" s="143"/>
      <c r="D615" s="143"/>
      <c r="E615" s="74"/>
      <c r="F615" s="75"/>
      <c r="G615" s="144"/>
      <c r="H615" s="144"/>
      <c r="I615" s="97"/>
      <c r="J615" s="26" t="s">
        <v>38</v>
      </c>
      <c r="K615" s="74"/>
      <c r="L615" s="27" t="s">
        <v>39</v>
      </c>
      <c r="M615" s="26">
        <f t="shared" si="24"/>
        <v>0</v>
      </c>
      <c r="N615" s="80"/>
      <c r="O615" s="54">
        <f t="shared" si="25"/>
        <v>0</v>
      </c>
    </row>
    <row r="616" spans="1:15" ht="15.75" customHeight="1">
      <c r="A616" s="25"/>
      <c r="B616" s="143"/>
      <c r="C616" s="143"/>
      <c r="D616" s="143"/>
      <c r="E616" s="74"/>
      <c r="F616" s="75"/>
      <c r="G616" s="144"/>
      <c r="H616" s="144"/>
      <c r="I616" s="97"/>
      <c r="J616" s="26" t="s">
        <v>38</v>
      </c>
      <c r="K616" s="74"/>
      <c r="L616" s="27" t="s">
        <v>39</v>
      </c>
      <c r="M616" s="26">
        <f t="shared" si="24"/>
        <v>0</v>
      </c>
      <c r="N616" s="80"/>
      <c r="O616" s="54">
        <f t="shared" si="25"/>
        <v>0</v>
      </c>
    </row>
    <row r="617" spans="1:15" ht="15.75" customHeight="1">
      <c r="A617" s="25"/>
      <c r="B617" s="141"/>
      <c r="C617" s="141"/>
      <c r="D617" s="141"/>
      <c r="E617" s="76"/>
      <c r="F617" s="77"/>
      <c r="G617" s="142"/>
      <c r="H617" s="142"/>
      <c r="I617" s="98"/>
      <c r="J617" s="28" t="s">
        <v>38</v>
      </c>
      <c r="K617" s="76"/>
      <c r="L617" s="29" t="s">
        <v>39</v>
      </c>
      <c r="M617" s="28">
        <f t="shared" si="24"/>
        <v>0</v>
      </c>
      <c r="N617" s="81"/>
      <c r="O617" s="55">
        <f t="shared" si="25"/>
        <v>0</v>
      </c>
    </row>
    <row r="618" spans="1:15" ht="15.75" customHeight="1">
      <c r="A618" s="25"/>
      <c r="B618" s="143"/>
      <c r="C618" s="143"/>
      <c r="D618" s="143"/>
      <c r="E618" s="74"/>
      <c r="F618" s="75"/>
      <c r="G618" s="144"/>
      <c r="H618" s="144"/>
      <c r="I618" s="97"/>
      <c r="J618" s="26" t="s">
        <v>38</v>
      </c>
      <c r="K618" s="74"/>
      <c r="L618" s="27" t="s">
        <v>39</v>
      </c>
      <c r="M618" s="26">
        <f t="shared" si="24"/>
        <v>0</v>
      </c>
      <c r="N618" s="80"/>
      <c r="O618" s="54">
        <f t="shared" si="25"/>
        <v>0</v>
      </c>
    </row>
    <row r="619" spans="1:15" ht="15.75" customHeight="1">
      <c r="A619" s="25"/>
      <c r="B619" s="143"/>
      <c r="C619" s="143"/>
      <c r="D619" s="143"/>
      <c r="E619" s="74"/>
      <c r="F619" s="75"/>
      <c r="G619" s="144"/>
      <c r="H619" s="144"/>
      <c r="I619" s="97"/>
      <c r="J619" s="26" t="s">
        <v>38</v>
      </c>
      <c r="K619" s="74"/>
      <c r="L619" s="27" t="s">
        <v>39</v>
      </c>
      <c r="M619" s="26">
        <f t="shared" si="24"/>
        <v>0</v>
      </c>
      <c r="N619" s="80"/>
      <c r="O619" s="54">
        <f t="shared" si="25"/>
        <v>0</v>
      </c>
    </row>
    <row r="620" spans="1:15" ht="15.75" customHeight="1">
      <c r="A620" s="25"/>
      <c r="B620" s="134"/>
      <c r="C620" s="134"/>
      <c r="D620" s="134"/>
      <c r="E620" s="78"/>
      <c r="F620" s="79"/>
      <c r="G620" s="135"/>
      <c r="H620" s="135"/>
      <c r="I620" s="99"/>
      <c r="J620" s="30" t="s">
        <v>38</v>
      </c>
      <c r="K620" s="78"/>
      <c r="L620" s="31" t="s">
        <v>39</v>
      </c>
      <c r="M620" s="30">
        <f t="shared" si="24"/>
        <v>0</v>
      </c>
      <c r="N620" s="82"/>
      <c r="O620" s="56">
        <f t="shared" si="25"/>
        <v>0</v>
      </c>
    </row>
    <row r="621" ht="8.25" customHeight="1"/>
    <row r="622" ht="12" customHeight="1"/>
    <row r="623" spans="1:15" ht="21" customHeight="1">
      <c r="A623" s="25"/>
      <c r="B623" s="136" t="s">
        <v>963</v>
      </c>
      <c r="C623" s="136"/>
      <c r="D623" s="136"/>
      <c r="E623" s="136"/>
      <c r="F623" s="136"/>
      <c r="G623" s="136"/>
      <c r="I623" s="137" t="s">
        <v>31</v>
      </c>
      <c r="J623" s="137"/>
      <c r="K623" s="137"/>
      <c r="L623" s="137"/>
      <c r="M623" s="35"/>
      <c r="N623" s="46"/>
      <c r="O623" s="57"/>
    </row>
    <row r="624" spans="1:15" ht="15.75" customHeight="1">
      <c r="A624" s="25"/>
      <c r="B624" s="138" t="s">
        <v>964</v>
      </c>
      <c r="C624" s="138"/>
      <c r="D624" s="138"/>
      <c r="E624" s="138"/>
      <c r="F624" s="139" t="s">
        <v>963</v>
      </c>
      <c r="G624" s="139"/>
      <c r="I624" s="140"/>
      <c r="J624" s="140"/>
      <c r="K624" s="140"/>
      <c r="L624" s="140"/>
      <c r="M624" s="10"/>
      <c r="N624" s="48"/>
      <c r="O624" s="58"/>
    </row>
    <row r="625" spans="1:15" ht="13.5" customHeight="1">
      <c r="A625" s="25"/>
      <c r="B625" s="130"/>
      <c r="C625" s="130"/>
      <c r="D625" s="119"/>
      <c r="E625" s="119"/>
      <c r="F625" s="113"/>
      <c r="G625" s="113"/>
      <c r="I625" s="127" t="s">
        <v>33</v>
      </c>
      <c r="J625" s="127"/>
      <c r="K625" s="127"/>
      <c r="L625" s="127"/>
      <c r="M625" s="37">
        <f>IF(AND(O624&gt;=B626,O624&lt;B627),F626,0)</f>
        <v>0</v>
      </c>
      <c r="N625" s="59" t="s">
        <v>965</v>
      </c>
      <c r="O625" s="60">
        <f>SUM(O$33:$Q622)</f>
        <v>0</v>
      </c>
    </row>
    <row r="626" spans="2:15" ht="13.5" customHeight="1">
      <c r="B626" s="125" t="s">
        <v>966</v>
      </c>
      <c r="C626" s="125"/>
      <c r="D626" s="131">
        <v>8500</v>
      </c>
      <c r="E626" s="126"/>
      <c r="F626" s="132">
        <v>825</v>
      </c>
      <c r="G626" s="132"/>
      <c r="I626" s="133">
        <f>IF(AND(O625&gt;0,O625&lt;B627),F626,0)</f>
        <v>0</v>
      </c>
      <c r="J626" s="133"/>
      <c r="K626" s="133"/>
      <c r="L626" s="133"/>
      <c r="M626" s="37"/>
      <c r="N626" s="61"/>
      <c r="O626" s="62"/>
    </row>
    <row r="627" spans="2:15" ht="13.5" customHeight="1">
      <c r="B627" s="128">
        <v>8501</v>
      </c>
      <c r="C627" s="125"/>
      <c r="D627" s="126" t="s">
        <v>967</v>
      </c>
      <c r="E627" s="126"/>
      <c r="F627" s="129"/>
      <c r="G627" s="129"/>
      <c r="I627" s="124" t="s">
        <v>963</v>
      </c>
      <c r="J627" s="124"/>
      <c r="K627" s="124"/>
      <c r="L627" s="124"/>
      <c r="M627" s="37"/>
      <c r="N627" s="63" t="s">
        <v>965</v>
      </c>
      <c r="O627" s="64">
        <f>I626+M626+N626</f>
        <v>0</v>
      </c>
    </row>
    <row r="628" spans="1:15" ht="13.5" customHeight="1">
      <c r="A628" s="25"/>
      <c r="B628" s="125"/>
      <c r="C628" s="125"/>
      <c r="D628" s="126"/>
      <c r="E628" s="126"/>
      <c r="F628" s="129"/>
      <c r="G628" s="129"/>
      <c r="I628" s="120"/>
      <c r="J628" s="120"/>
      <c r="K628" s="120"/>
      <c r="L628" s="120"/>
      <c r="M628" s="37"/>
      <c r="N628" s="65"/>
      <c r="O628" s="62"/>
    </row>
    <row r="629" spans="1:15" ht="13.5" customHeight="1">
      <c r="A629" s="25"/>
      <c r="B629" s="125"/>
      <c r="C629" s="125"/>
      <c r="D629" s="126"/>
      <c r="E629" s="126"/>
      <c r="F629" s="113"/>
      <c r="G629" s="113"/>
      <c r="I629" s="127" t="s">
        <v>968</v>
      </c>
      <c r="J629" s="127"/>
      <c r="K629" s="127"/>
      <c r="L629" s="127"/>
      <c r="M629" s="37"/>
      <c r="N629" s="59" t="s">
        <v>965</v>
      </c>
      <c r="O629" s="60">
        <f>O625+O627</f>
        <v>0</v>
      </c>
    </row>
    <row r="630" spans="1:15" ht="13.5" customHeight="1">
      <c r="A630" s="25"/>
      <c r="B630" s="118"/>
      <c r="C630" s="118"/>
      <c r="D630" s="119"/>
      <c r="E630" s="119"/>
      <c r="F630" s="113"/>
      <c r="G630" s="113"/>
      <c r="I630" s="120"/>
      <c r="J630" s="120"/>
      <c r="K630" s="120"/>
      <c r="L630" s="120"/>
      <c r="M630" s="37"/>
      <c r="O630" s="62"/>
    </row>
    <row r="631" spans="1:15" ht="13.5" customHeight="1">
      <c r="A631" s="25"/>
      <c r="B631" s="118"/>
      <c r="C631" s="118"/>
      <c r="D631" s="119"/>
      <c r="E631" s="119"/>
      <c r="F631" s="113"/>
      <c r="G631" s="113"/>
      <c r="I631" s="124" t="s">
        <v>969</v>
      </c>
      <c r="J631" s="124"/>
      <c r="K631" s="124"/>
      <c r="L631" s="124"/>
      <c r="M631" s="38" t="s">
        <v>970</v>
      </c>
      <c r="N631" s="63" t="s">
        <v>965</v>
      </c>
      <c r="O631" s="64">
        <f>IF(O625&lt;&gt;0,IF(M631&lt;&gt;"",O625*M631,"0,00"),0)</f>
        <v>0</v>
      </c>
    </row>
    <row r="632" spans="1:15" ht="13.5" customHeight="1">
      <c r="A632" s="25"/>
      <c r="B632" s="118"/>
      <c r="C632" s="118"/>
      <c r="D632" s="119"/>
      <c r="E632" s="119"/>
      <c r="F632" s="113"/>
      <c r="G632" s="113"/>
      <c r="I632" s="124" t="s">
        <v>971</v>
      </c>
      <c r="J632" s="124"/>
      <c r="K632" s="124"/>
      <c r="L632" s="124"/>
      <c r="M632" s="38" t="s">
        <v>972</v>
      </c>
      <c r="N632" s="63" t="s">
        <v>965</v>
      </c>
      <c r="O632" s="64">
        <f>IF(O627&lt;&gt;0,IF(O627&lt;&gt;"0,00",O627*M632,"0,00"),0)</f>
        <v>0</v>
      </c>
    </row>
    <row r="633" spans="1:15" ht="13.5" customHeight="1">
      <c r="A633" s="25"/>
      <c r="B633" s="118"/>
      <c r="C633" s="118"/>
      <c r="D633" s="119"/>
      <c r="E633" s="119"/>
      <c r="F633" s="113"/>
      <c r="G633" s="113"/>
      <c r="I633" s="120"/>
      <c r="J633" s="120"/>
      <c r="K633" s="120"/>
      <c r="L633" s="120"/>
      <c r="M633" s="37"/>
      <c r="N633" s="65"/>
      <c r="O633" s="62"/>
    </row>
    <row r="634" spans="1:15" ht="13.5" customHeight="1">
      <c r="A634" s="25"/>
      <c r="B634" s="121"/>
      <c r="C634" s="121"/>
      <c r="D634" s="122"/>
      <c r="E634" s="122"/>
      <c r="F634" s="104"/>
      <c r="G634" s="104"/>
      <c r="I634" s="123" t="s">
        <v>973</v>
      </c>
      <c r="J634" s="123"/>
      <c r="K634" s="123"/>
      <c r="L634" s="123"/>
      <c r="M634" s="39"/>
      <c r="N634" s="66" t="s">
        <v>965</v>
      </c>
      <c r="O634" s="67">
        <f>SUM(O629:O633)</f>
        <v>0</v>
      </c>
    </row>
    <row r="635" ht="2.25" customHeight="1"/>
    <row r="636" ht="9.75" customHeight="1"/>
    <row r="637" ht="2.25" customHeight="1"/>
    <row r="638" spans="2:15" ht="23.25" customHeight="1">
      <c r="B638" s="115" t="s">
        <v>974</v>
      </c>
      <c r="C638" s="115"/>
      <c r="D638" s="115"/>
      <c r="E638" s="115"/>
      <c r="F638" s="115"/>
      <c r="G638" s="115"/>
      <c r="I638" s="116" t="s">
        <v>975</v>
      </c>
      <c r="J638" s="116"/>
      <c r="K638" s="116"/>
      <c r="L638" s="116"/>
      <c r="M638" s="116"/>
      <c r="N638" s="68"/>
      <c r="O638" s="69"/>
    </row>
    <row r="639" spans="2:15" ht="13.5" customHeight="1">
      <c r="B639" s="117" t="s">
        <v>976</v>
      </c>
      <c r="C639" s="117"/>
      <c r="D639" s="117"/>
      <c r="E639" s="117"/>
      <c r="F639" s="117"/>
      <c r="G639" s="117"/>
      <c r="I639" s="106"/>
      <c r="J639" s="107"/>
      <c r="K639" s="107"/>
      <c r="L639" s="107"/>
      <c r="M639" s="107"/>
      <c r="N639" s="41"/>
      <c r="O639" s="43"/>
    </row>
    <row r="640" spans="2:15" ht="13.5" customHeight="1">
      <c r="B640" s="112" t="s">
        <v>4</v>
      </c>
      <c r="C640" s="112"/>
      <c r="D640" s="112"/>
      <c r="E640" s="112"/>
      <c r="F640" s="113"/>
      <c r="G640" s="113"/>
      <c r="I640" s="108"/>
      <c r="J640" s="109"/>
      <c r="K640" s="109"/>
      <c r="L640" s="109"/>
      <c r="M640" s="109"/>
      <c r="N640" s="41"/>
      <c r="O640" s="43"/>
    </row>
    <row r="641" spans="2:15" ht="13.5" customHeight="1">
      <c r="B641" s="112" t="s">
        <v>977</v>
      </c>
      <c r="C641" s="112"/>
      <c r="D641" s="112"/>
      <c r="E641" s="112"/>
      <c r="F641" s="113"/>
      <c r="G641" s="113"/>
      <c r="I641" s="108"/>
      <c r="J641" s="109"/>
      <c r="K641" s="109"/>
      <c r="L641" s="109"/>
      <c r="M641" s="109"/>
      <c r="N641" s="41"/>
      <c r="O641" s="43"/>
    </row>
    <row r="642" spans="2:15" ht="13.5" customHeight="1">
      <c r="B642" s="112" t="s">
        <v>6</v>
      </c>
      <c r="C642" s="112"/>
      <c r="D642" s="112"/>
      <c r="E642" s="112"/>
      <c r="F642" s="113"/>
      <c r="G642" s="113"/>
      <c r="I642" s="100"/>
      <c r="J642" s="114"/>
      <c r="K642" s="114"/>
      <c r="L642" s="114"/>
      <c r="M642" s="32"/>
      <c r="N642" s="41"/>
      <c r="O642" s="43"/>
    </row>
    <row r="643" spans="2:15" ht="13.5" customHeight="1">
      <c r="B643" s="112" t="s">
        <v>978</v>
      </c>
      <c r="C643" s="112"/>
      <c r="D643" s="112"/>
      <c r="E643" s="112"/>
      <c r="F643" s="113"/>
      <c r="G643" s="113"/>
      <c r="I643" s="101" t="s">
        <v>979</v>
      </c>
      <c r="J643" s="110"/>
      <c r="K643" s="110"/>
      <c r="L643" s="110"/>
      <c r="M643" s="110"/>
      <c r="N643" s="41"/>
      <c r="O643" s="43"/>
    </row>
    <row r="644" spans="2:15" ht="13.5" customHeight="1">
      <c r="B644" s="112" t="s">
        <v>980</v>
      </c>
      <c r="C644" s="112"/>
      <c r="D644" s="112"/>
      <c r="E644" s="112"/>
      <c r="F644" s="113"/>
      <c r="G644" s="113"/>
      <c r="I644" s="100"/>
      <c r="J644" s="114"/>
      <c r="K644" s="114"/>
      <c r="L644" s="114"/>
      <c r="M644" s="32"/>
      <c r="N644" s="41"/>
      <c r="O644" s="43"/>
    </row>
    <row r="645" spans="2:15" ht="15.75" customHeight="1">
      <c r="B645" s="103" t="s">
        <v>981</v>
      </c>
      <c r="C645" s="103"/>
      <c r="D645" s="103"/>
      <c r="E645" s="103"/>
      <c r="F645" s="104"/>
      <c r="G645" s="104"/>
      <c r="I645" s="102"/>
      <c r="J645" s="105"/>
      <c r="K645" s="105"/>
      <c r="L645" s="105"/>
      <c r="M645" s="40"/>
      <c r="N645" s="70"/>
      <c r="O645" s="71"/>
    </row>
  </sheetData>
  <sheetProtection password="C6FB" sheet="1"/>
  <mergeCells count="1171">
    <mergeCell ref="B1:D1"/>
    <mergeCell ref="G1:H1"/>
    <mergeCell ref="B4:O4"/>
    <mergeCell ref="B5:F5"/>
    <mergeCell ref="G5:M5"/>
    <mergeCell ref="B3:N3"/>
    <mergeCell ref="B6:O6"/>
    <mergeCell ref="B7:O7"/>
    <mergeCell ref="B8:O8"/>
    <mergeCell ref="B9:O9"/>
    <mergeCell ref="B10:O10"/>
    <mergeCell ref="B11:O11"/>
    <mergeCell ref="B13:D13"/>
    <mergeCell ref="E13:G13"/>
    <mergeCell ref="K13:O13"/>
    <mergeCell ref="B14:D14"/>
    <mergeCell ref="E14:I14"/>
    <mergeCell ref="K14:L14"/>
    <mergeCell ref="M14:O14"/>
    <mergeCell ref="B15:D15"/>
    <mergeCell ref="E15:I15"/>
    <mergeCell ref="K15:L15"/>
    <mergeCell ref="M15:O15"/>
    <mergeCell ref="B16:D16"/>
    <mergeCell ref="E16:I16"/>
    <mergeCell ref="K16:L16"/>
    <mergeCell ref="M16:O16"/>
    <mergeCell ref="B17:D17"/>
    <mergeCell ref="E17:I17"/>
    <mergeCell ref="K17:L17"/>
    <mergeCell ref="M17:O17"/>
    <mergeCell ref="B18:D18"/>
    <mergeCell ref="E18:I18"/>
    <mergeCell ref="K18:L18"/>
    <mergeCell ref="M18:O18"/>
    <mergeCell ref="E19:I19"/>
    <mergeCell ref="K19:L19"/>
    <mergeCell ref="M19:O19"/>
    <mergeCell ref="B20:D20"/>
    <mergeCell ref="E20:I20"/>
    <mergeCell ref="K20:L20"/>
    <mergeCell ref="M20:O20"/>
    <mergeCell ref="F26:I26"/>
    <mergeCell ref="K26:O26"/>
    <mergeCell ref="B21:D21"/>
    <mergeCell ref="E21:I21"/>
    <mergeCell ref="K21:L21"/>
    <mergeCell ref="M21:O21"/>
    <mergeCell ref="B22:D22"/>
    <mergeCell ref="E22:I22"/>
    <mergeCell ref="K22:L22"/>
    <mergeCell ref="M22:O22"/>
    <mergeCell ref="M29:O29"/>
    <mergeCell ref="B30:D30"/>
    <mergeCell ref="E30:G30"/>
    <mergeCell ref="K30:L30"/>
    <mergeCell ref="M30:O30"/>
    <mergeCell ref="A23:O23"/>
    <mergeCell ref="B25:D25"/>
    <mergeCell ref="E25:I25"/>
    <mergeCell ref="K25:N25"/>
    <mergeCell ref="B26:D26"/>
    <mergeCell ref="J484:L484"/>
    <mergeCell ref="B485:D485"/>
    <mergeCell ref="G485:H485"/>
    <mergeCell ref="B27:D27"/>
    <mergeCell ref="E27:I27"/>
    <mergeCell ref="B29:I29"/>
    <mergeCell ref="K29:L29"/>
    <mergeCell ref="B35:H35"/>
    <mergeCell ref="B36:D36"/>
    <mergeCell ref="G36:H36"/>
    <mergeCell ref="J36:L36"/>
    <mergeCell ref="B32:H32"/>
    <mergeCell ref="B483:H483"/>
    <mergeCell ref="B37:D37"/>
    <mergeCell ref="G37:H37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B43:D43"/>
    <mergeCell ref="G43:H43"/>
    <mergeCell ref="B44:D44"/>
    <mergeCell ref="G44:H44"/>
    <mergeCell ref="B45:D45"/>
    <mergeCell ref="G45:H45"/>
    <mergeCell ref="B46:D46"/>
    <mergeCell ref="G46:H46"/>
    <mergeCell ref="B47:D47"/>
    <mergeCell ref="G47:H47"/>
    <mergeCell ref="B48:D48"/>
    <mergeCell ref="G48:H48"/>
    <mergeCell ref="B49:D49"/>
    <mergeCell ref="G49:H49"/>
    <mergeCell ref="B50:D50"/>
    <mergeCell ref="G50:H50"/>
    <mergeCell ref="B51:D51"/>
    <mergeCell ref="G51:H51"/>
    <mergeCell ref="B52:D52"/>
    <mergeCell ref="G52:H52"/>
    <mergeCell ref="B53:D53"/>
    <mergeCell ref="G53:H53"/>
    <mergeCell ref="B54:D54"/>
    <mergeCell ref="G54:H54"/>
    <mergeCell ref="B55:D55"/>
    <mergeCell ref="G55:H55"/>
    <mergeCell ref="B56:D56"/>
    <mergeCell ref="G56:H56"/>
    <mergeCell ref="B57:D57"/>
    <mergeCell ref="G57:H57"/>
    <mergeCell ref="B58:D58"/>
    <mergeCell ref="G58:H58"/>
    <mergeCell ref="B59:D59"/>
    <mergeCell ref="G59:H59"/>
    <mergeCell ref="B60:D60"/>
    <mergeCell ref="G60:H60"/>
    <mergeCell ref="B61:D61"/>
    <mergeCell ref="G61:H61"/>
    <mergeCell ref="B62:D62"/>
    <mergeCell ref="G62:H62"/>
    <mergeCell ref="B63:D63"/>
    <mergeCell ref="G63:H63"/>
    <mergeCell ref="B64:D64"/>
    <mergeCell ref="G64:H64"/>
    <mergeCell ref="B65:D65"/>
    <mergeCell ref="G65:H65"/>
    <mergeCell ref="B66:D66"/>
    <mergeCell ref="G66:H66"/>
    <mergeCell ref="B67:D67"/>
    <mergeCell ref="G67:H67"/>
    <mergeCell ref="B68:D68"/>
    <mergeCell ref="G68:H68"/>
    <mergeCell ref="B69:D69"/>
    <mergeCell ref="G69:H69"/>
    <mergeCell ref="B70:D70"/>
    <mergeCell ref="G70:H70"/>
    <mergeCell ref="B71:D71"/>
    <mergeCell ref="G71:H71"/>
    <mergeCell ref="B72:D72"/>
    <mergeCell ref="G72:H72"/>
    <mergeCell ref="B73:D73"/>
    <mergeCell ref="G73:H73"/>
    <mergeCell ref="B74:D74"/>
    <mergeCell ref="G74:H74"/>
    <mergeCell ref="B75:D75"/>
    <mergeCell ref="G75:H75"/>
    <mergeCell ref="B76:D76"/>
    <mergeCell ref="G76:H76"/>
    <mergeCell ref="B77:D77"/>
    <mergeCell ref="G77:H77"/>
    <mergeCell ref="B78:D78"/>
    <mergeCell ref="G78:H78"/>
    <mergeCell ref="B79:D79"/>
    <mergeCell ref="G79:H79"/>
    <mergeCell ref="B80:D80"/>
    <mergeCell ref="G80:H80"/>
    <mergeCell ref="B81:D81"/>
    <mergeCell ref="G81:H81"/>
    <mergeCell ref="B82:D82"/>
    <mergeCell ref="G82:H82"/>
    <mergeCell ref="B83:D83"/>
    <mergeCell ref="G83:H83"/>
    <mergeCell ref="B84:D84"/>
    <mergeCell ref="G84:H84"/>
    <mergeCell ref="B85:D85"/>
    <mergeCell ref="G85:H85"/>
    <mergeCell ref="B86:D86"/>
    <mergeCell ref="G86:H86"/>
    <mergeCell ref="B87:D87"/>
    <mergeCell ref="G87:H87"/>
    <mergeCell ref="B88:D88"/>
    <mergeCell ref="G88:H88"/>
    <mergeCell ref="B89:D89"/>
    <mergeCell ref="G89:H89"/>
    <mergeCell ref="B90:D90"/>
    <mergeCell ref="G90:H90"/>
    <mergeCell ref="B91:D91"/>
    <mergeCell ref="G91:H91"/>
    <mergeCell ref="B92:D92"/>
    <mergeCell ref="G92:H92"/>
    <mergeCell ref="B93:D93"/>
    <mergeCell ref="G93:H93"/>
    <mergeCell ref="B94:D94"/>
    <mergeCell ref="G94:H94"/>
    <mergeCell ref="B95:D95"/>
    <mergeCell ref="G95:H95"/>
    <mergeCell ref="B96:D96"/>
    <mergeCell ref="G96:H96"/>
    <mergeCell ref="B97:D97"/>
    <mergeCell ref="G97:H97"/>
    <mergeCell ref="B98:D98"/>
    <mergeCell ref="G98:H98"/>
    <mergeCell ref="B99:D99"/>
    <mergeCell ref="G99:H99"/>
    <mergeCell ref="B100:D100"/>
    <mergeCell ref="G100:H100"/>
    <mergeCell ref="B101:D101"/>
    <mergeCell ref="G101:H101"/>
    <mergeCell ref="B102:D102"/>
    <mergeCell ref="G102:H102"/>
    <mergeCell ref="B103:D103"/>
    <mergeCell ref="G103:H103"/>
    <mergeCell ref="B104:D104"/>
    <mergeCell ref="G104:H104"/>
    <mergeCell ref="B105:D105"/>
    <mergeCell ref="G105:H105"/>
    <mergeCell ref="B106:D106"/>
    <mergeCell ref="G106:H106"/>
    <mergeCell ref="B107:D107"/>
    <mergeCell ref="G107:H107"/>
    <mergeCell ref="B108:D108"/>
    <mergeCell ref="G108:H108"/>
    <mergeCell ref="B109:D109"/>
    <mergeCell ref="G109:H109"/>
    <mergeCell ref="B110:D110"/>
    <mergeCell ref="G110:H110"/>
    <mergeCell ref="B111:D111"/>
    <mergeCell ref="G111:H111"/>
    <mergeCell ref="B112:D112"/>
    <mergeCell ref="G112:H112"/>
    <mergeCell ref="B113:D113"/>
    <mergeCell ref="G113:H113"/>
    <mergeCell ref="B114:D114"/>
    <mergeCell ref="G114:H114"/>
    <mergeCell ref="B115:D115"/>
    <mergeCell ref="G115:H115"/>
    <mergeCell ref="B116:D116"/>
    <mergeCell ref="G116:H116"/>
    <mergeCell ref="B117:D117"/>
    <mergeCell ref="G117:H117"/>
    <mergeCell ref="B118:D118"/>
    <mergeCell ref="G118:H118"/>
    <mergeCell ref="B119:D119"/>
    <mergeCell ref="G119:H119"/>
    <mergeCell ref="B120:D120"/>
    <mergeCell ref="G120:H120"/>
    <mergeCell ref="B121:D121"/>
    <mergeCell ref="G121:H121"/>
    <mergeCell ref="B122:D122"/>
    <mergeCell ref="G122:H122"/>
    <mergeCell ref="B123:D123"/>
    <mergeCell ref="G123:H123"/>
    <mergeCell ref="B124:D124"/>
    <mergeCell ref="G124:H124"/>
    <mergeCell ref="B125:D125"/>
    <mergeCell ref="G125:H125"/>
    <mergeCell ref="B126:D126"/>
    <mergeCell ref="G126:H126"/>
    <mergeCell ref="B127:D127"/>
    <mergeCell ref="G127:H127"/>
    <mergeCell ref="B128:D128"/>
    <mergeCell ref="G128:H128"/>
    <mergeCell ref="B129:D129"/>
    <mergeCell ref="G129:H129"/>
    <mergeCell ref="B130:D130"/>
    <mergeCell ref="G130:H130"/>
    <mergeCell ref="B131:D131"/>
    <mergeCell ref="G131:H131"/>
    <mergeCell ref="B132:D132"/>
    <mergeCell ref="G132:H132"/>
    <mergeCell ref="B133:D133"/>
    <mergeCell ref="G133:H133"/>
    <mergeCell ref="B134:D134"/>
    <mergeCell ref="G134:H134"/>
    <mergeCell ref="B135:D135"/>
    <mergeCell ref="G135:H135"/>
    <mergeCell ref="B136:D136"/>
    <mergeCell ref="G136:H136"/>
    <mergeCell ref="B137:D137"/>
    <mergeCell ref="G137:H137"/>
    <mergeCell ref="B138:D138"/>
    <mergeCell ref="G138:H138"/>
    <mergeCell ref="B139:D139"/>
    <mergeCell ref="G139:H139"/>
    <mergeCell ref="B140:D140"/>
    <mergeCell ref="G140:H140"/>
    <mergeCell ref="B141:D141"/>
    <mergeCell ref="G141:H141"/>
    <mergeCell ref="B142:D142"/>
    <mergeCell ref="G142:H142"/>
    <mergeCell ref="B143:D143"/>
    <mergeCell ref="G143:H143"/>
    <mergeCell ref="B144:D144"/>
    <mergeCell ref="G144:H144"/>
    <mergeCell ref="B145:D145"/>
    <mergeCell ref="G145:H145"/>
    <mergeCell ref="B146:D146"/>
    <mergeCell ref="G146:H146"/>
    <mergeCell ref="B147:D147"/>
    <mergeCell ref="G147:H147"/>
    <mergeCell ref="B148:D148"/>
    <mergeCell ref="G148:H148"/>
    <mergeCell ref="B149:D149"/>
    <mergeCell ref="G149:H149"/>
    <mergeCell ref="B150:D150"/>
    <mergeCell ref="G150:H150"/>
    <mergeCell ref="B151:D151"/>
    <mergeCell ref="G151:H151"/>
    <mergeCell ref="B152:D152"/>
    <mergeCell ref="G152:H152"/>
    <mergeCell ref="B153:D153"/>
    <mergeCell ref="G153:H153"/>
    <mergeCell ref="B154:D154"/>
    <mergeCell ref="G154:H154"/>
    <mergeCell ref="B155:D155"/>
    <mergeCell ref="G155:H155"/>
    <mergeCell ref="B156:D156"/>
    <mergeCell ref="G156:H156"/>
    <mergeCell ref="B157:D157"/>
    <mergeCell ref="G157:H157"/>
    <mergeCell ref="B158:D158"/>
    <mergeCell ref="G158:H158"/>
    <mergeCell ref="B159:D159"/>
    <mergeCell ref="G159:H159"/>
    <mergeCell ref="B160:D160"/>
    <mergeCell ref="G160:H160"/>
    <mergeCell ref="B161:D161"/>
    <mergeCell ref="G161:H161"/>
    <mergeCell ref="B162:D162"/>
    <mergeCell ref="G162:H162"/>
    <mergeCell ref="B163:D163"/>
    <mergeCell ref="G163:H163"/>
    <mergeCell ref="B164:D164"/>
    <mergeCell ref="G164:H164"/>
    <mergeCell ref="B165:D165"/>
    <mergeCell ref="G165:H165"/>
    <mergeCell ref="B166:D166"/>
    <mergeCell ref="G166:H166"/>
    <mergeCell ref="B167:D167"/>
    <mergeCell ref="G167:H167"/>
    <mergeCell ref="B168:D168"/>
    <mergeCell ref="G168:H168"/>
    <mergeCell ref="B169:D169"/>
    <mergeCell ref="G169:H169"/>
    <mergeCell ref="B170:D170"/>
    <mergeCell ref="G170:H170"/>
    <mergeCell ref="B171:D171"/>
    <mergeCell ref="G171:H171"/>
    <mergeCell ref="B172:D172"/>
    <mergeCell ref="G172:H172"/>
    <mergeCell ref="B173:D173"/>
    <mergeCell ref="G173:H173"/>
    <mergeCell ref="B174:D174"/>
    <mergeCell ref="G174:H174"/>
    <mergeCell ref="B175:D175"/>
    <mergeCell ref="G175:H175"/>
    <mergeCell ref="B176:D176"/>
    <mergeCell ref="G176:H176"/>
    <mergeCell ref="B177:D177"/>
    <mergeCell ref="G177:H177"/>
    <mergeCell ref="B178:D178"/>
    <mergeCell ref="G178:H178"/>
    <mergeCell ref="B179:D179"/>
    <mergeCell ref="G179:H179"/>
    <mergeCell ref="B180:D180"/>
    <mergeCell ref="G180:H180"/>
    <mergeCell ref="B181:D181"/>
    <mergeCell ref="G181:H181"/>
    <mergeCell ref="B182:D182"/>
    <mergeCell ref="G182:H182"/>
    <mergeCell ref="B183:D183"/>
    <mergeCell ref="G183:H183"/>
    <mergeCell ref="B184:D184"/>
    <mergeCell ref="G184:H184"/>
    <mergeCell ref="B185:D185"/>
    <mergeCell ref="G185:H185"/>
    <mergeCell ref="B186:D186"/>
    <mergeCell ref="G186:H186"/>
    <mergeCell ref="B187:D187"/>
    <mergeCell ref="G187:H187"/>
    <mergeCell ref="B188:D188"/>
    <mergeCell ref="G188:H188"/>
    <mergeCell ref="B189:D189"/>
    <mergeCell ref="G189:H189"/>
    <mergeCell ref="B190:D190"/>
    <mergeCell ref="G190:H190"/>
    <mergeCell ref="B191:D191"/>
    <mergeCell ref="G191:H191"/>
    <mergeCell ref="B192:D192"/>
    <mergeCell ref="G192:H192"/>
    <mergeCell ref="B193:D193"/>
    <mergeCell ref="G193:H193"/>
    <mergeCell ref="B194:D194"/>
    <mergeCell ref="G194:H194"/>
    <mergeCell ref="B195:D195"/>
    <mergeCell ref="G195:H195"/>
    <mergeCell ref="B196:D196"/>
    <mergeCell ref="G196:H196"/>
    <mergeCell ref="B197:D197"/>
    <mergeCell ref="G197:H197"/>
    <mergeCell ref="B198:D198"/>
    <mergeCell ref="G198:H198"/>
    <mergeCell ref="B199:D199"/>
    <mergeCell ref="G199:H199"/>
    <mergeCell ref="B200:D200"/>
    <mergeCell ref="G200:H200"/>
    <mergeCell ref="B201:D201"/>
    <mergeCell ref="G201:H201"/>
    <mergeCell ref="B202:D202"/>
    <mergeCell ref="G202:H202"/>
    <mergeCell ref="B203:D203"/>
    <mergeCell ref="G203:H203"/>
    <mergeCell ref="B204:D204"/>
    <mergeCell ref="G204:H204"/>
    <mergeCell ref="B205:D205"/>
    <mergeCell ref="G205:H205"/>
    <mergeCell ref="B206:D206"/>
    <mergeCell ref="G206:H206"/>
    <mergeCell ref="B207:D207"/>
    <mergeCell ref="G207:H207"/>
    <mergeCell ref="B208:D208"/>
    <mergeCell ref="G208:H208"/>
    <mergeCell ref="B209:D209"/>
    <mergeCell ref="G209:H209"/>
    <mergeCell ref="B210:D210"/>
    <mergeCell ref="G210:H210"/>
    <mergeCell ref="B211:D211"/>
    <mergeCell ref="G211:H211"/>
    <mergeCell ref="B212:D212"/>
    <mergeCell ref="G212:H212"/>
    <mergeCell ref="B213:D213"/>
    <mergeCell ref="G213:H213"/>
    <mergeCell ref="B214:D214"/>
    <mergeCell ref="G214:H214"/>
    <mergeCell ref="B215:D215"/>
    <mergeCell ref="G215:H215"/>
    <mergeCell ref="B216:D216"/>
    <mergeCell ref="G216:H216"/>
    <mergeCell ref="B217:D217"/>
    <mergeCell ref="G217:H217"/>
    <mergeCell ref="B218:D218"/>
    <mergeCell ref="G218:H218"/>
    <mergeCell ref="B219:D219"/>
    <mergeCell ref="G219:H219"/>
    <mergeCell ref="B220:D220"/>
    <mergeCell ref="G220:H220"/>
    <mergeCell ref="B221:D221"/>
    <mergeCell ref="G221:H221"/>
    <mergeCell ref="B222:D222"/>
    <mergeCell ref="G222:H222"/>
    <mergeCell ref="B223:D223"/>
    <mergeCell ref="G223:H223"/>
    <mergeCell ref="B224:D224"/>
    <mergeCell ref="G224:H224"/>
    <mergeCell ref="B225:D225"/>
    <mergeCell ref="G225:H225"/>
    <mergeCell ref="B226:D226"/>
    <mergeCell ref="G226:H226"/>
    <mergeCell ref="B227:D227"/>
    <mergeCell ref="G227:H227"/>
    <mergeCell ref="B228:D228"/>
    <mergeCell ref="G228:H228"/>
    <mergeCell ref="B229:D229"/>
    <mergeCell ref="G229:H229"/>
    <mergeCell ref="B230:D230"/>
    <mergeCell ref="G230:H230"/>
    <mergeCell ref="B231:D231"/>
    <mergeCell ref="G231:H231"/>
    <mergeCell ref="B232:D232"/>
    <mergeCell ref="G232:H232"/>
    <mergeCell ref="B233:D233"/>
    <mergeCell ref="G233:H233"/>
    <mergeCell ref="B234:D234"/>
    <mergeCell ref="G234:H234"/>
    <mergeCell ref="B235:D235"/>
    <mergeCell ref="G235:H235"/>
    <mergeCell ref="B236:D236"/>
    <mergeCell ref="G236:H236"/>
    <mergeCell ref="B237:D237"/>
    <mergeCell ref="G237:H237"/>
    <mergeCell ref="B238:D238"/>
    <mergeCell ref="G238:H238"/>
    <mergeCell ref="B239:D239"/>
    <mergeCell ref="G239:H239"/>
    <mergeCell ref="B240:D240"/>
    <mergeCell ref="G240:H240"/>
    <mergeCell ref="B241:D241"/>
    <mergeCell ref="G241:H241"/>
    <mergeCell ref="B242:D242"/>
    <mergeCell ref="G242:H242"/>
    <mergeCell ref="B243:D243"/>
    <mergeCell ref="G243:H243"/>
    <mergeCell ref="B244:D244"/>
    <mergeCell ref="G244:H244"/>
    <mergeCell ref="B245:D245"/>
    <mergeCell ref="G245:H245"/>
    <mergeCell ref="B246:D246"/>
    <mergeCell ref="G246:H246"/>
    <mergeCell ref="B247:D247"/>
    <mergeCell ref="G247:H247"/>
    <mergeCell ref="B248:D248"/>
    <mergeCell ref="G248:H248"/>
    <mergeCell ref="B249:D249"/>
    <mergeCell ref="G249:H249"/>
    <mergeCell ref="B250:D250"/>
    <mergeCell ref="G250:H250"/>
    <mergeCell ref="B251:D251"/>
    <mergeCell ref="G251:H251"/>
    <mergeCell ref="B252:D252"/>
    <mergeCell ref="G252:H252"/>
    <mergeCell ref="B253:D253"/>
    <mergeCell ref="G253:H253"/>
    <mergeCell ref="B254:D254"/>
    <mergeCell ref="G254:H254"/>
    <mergeCell ref="B255:D255"/>
    <mergeCell ref="G255:H255"/>
    <mergeCell ref="B256:D256"/>
    <mergeCell ref="G256:H256"/>
    <mergeCell ref="B257:D257"/>
    <mergeCell ref="G257:H257"/>
    <mergeCell ref="B258:D258"/>
    <mergeCell ref="G258:H258"/>
    <mergeCell ref="B259:D259"/>
    <mergeCell ref="G259:H259"/>
    <mergeCell ref="B260:D260"/>
    <mergeCell ref="G260:H260"/>
    <mergeCell ref="B261:D261"/>
    <mergeCell ref="G261:H261"/>
    <mergeCell ref="B262:D262"/>
    <mergeCell ref="G262:H262"/>
    <mergeCell ref="B263:D263"/>
    <mergeCell ref="G263:H263"/>
    <mergeCell ref="B264:D264"/>
    <mergeCell ref="G264:H264"/>
    <mergeCell ref="B265:D265"/>
    <mergeCell ref="G265:H265"/>
    <mergeCell ref="B266:D266"/>
    <mergeCell ref="G266:H266"/>
    <mergeCell ref="B267:D267"/>
    <mergeCell ref="G267:H267"/>
    <mergeCell ref="B268:D268"/>
    <mergeCell ref="G268:H268"/>
    <mergeCell ref="B269:D269"/>
    <mergeCell ref="G269:H269"/>
    <mergeCell ref="B270:D270"/>
    <mergeCell ref="G270:H270"/>
    <mergeCell ref="B271:D271"/>
    <mergeCell ref="G271:H271"/>
    <mergeCell ref="B272:D272"/>
    <mergeCell ref="G272:H272"/>
    <mergeCell ref="B273:D273"/>
    <mergeCell ref="G273:H273"/>
    <mergeCell ref="B274:D274"/>
    <mergeCell ref="G274:H274"/>
    <mergeCell ref="B275:D275"/>
    <mergeCell ref="G275:H275"/>
    <mergeCell ref="B276:D276"/>
    <mergeCell ref="G276:H276"/>
    <mergeCell ref="B277:D277"/>
    <mergeCell ref="G277:H277"/>
    <mergeCell ref="B278:D278"/>
    <mergeCell ref="G278:H278"/>
    <mergeCell ref="B279:D279"/>
    <mergeCell ref="G279:H279"/>
    <mergeCell ref="B280:D280"/>
    <mergeCell ref="G280:H280"/>
    <mergeCell ref="B281:D281"/>
    <mergeCell ref="G281:H281"/>
    <mergeCell ref="B282:D282"/>
    <mergeCell ref="G282:H282"/>
    <mergeCell ref="B283:D283"/>
    <mergeCell ref="G283:H283"/>
    <mergeCell ref="B284:D284"/>
    <mergeCell ref="G284:H284"/>
    <mergeCell ref="B285:D285"/>
    <mergeCell ref="G285:H285"/>
    <mergeCell ref="B286:D286"/>
    <mergeCell ref="G286:H286"/>
    <mergeCell ref="B287:D287"/>
    <mergeCell ref="G287:H287"/>
    <mergeCell ref="B288:D288"/>
    <mergeCell ref="G288:H288"/>
    <mergeCell ref="B289:D289"/>
    <mergeCell ref="G289:H289"/>
    <mergeCell ref="B290:D290"/>
    <mergeCell ref="G290:H290"/>
    <mergeCell ref="B291:D291"/>
    <mergeCell ref="G291:H291"/>
    <mergeCell ref="B292:D292"/>
    <mergeCell ref="G292:H292"/>
    <mergeCell ref="B296:H296"/>
    <mergeCell ref="B297:D297"/>
    <mergeCell ref="G297:H297"/>
    <mergeCell ref="J297:L297"/>
    <mergeCell ref="B298:D298"/>
    <mergeCell ref="G298:H298"/>
    <mergeCell ref="B299:D299"/>
    <mergeCell ref="G299:H299"/>
    <mergeCell ref="B300:D300"/>
    <mergeCell ref="G300:H300"/>
    <mergeCell ref="B301:D301"/>
    <mergeCell ref="G301:H301"/>
    <mergeCell ref="B302:D302"/>
    <mergeCell ref="G302:H302"/>
    <mergeCell ref="B303:D303"/>
    <mergeCell ref="G303:H303"/>
    <mergeCell ref="B304:D304"/>
    <mergeCell ref="G304:H304"/>
    <mergeCell ref="B305:D305"/>
    <mergeCell ref="G305:H305"/>
    <mergeCell ref="B306:D306"/>
    <mergeCell ref="G306:H306"/>
    <mergeCell ref="B307:D307"/>
    <mergeCell ref="G307:H307"/>
    <mergeCell ref="B308:D308"/>
    <mergeCell ref="G308:H308"/>
    <mergeCell ref="B309:D309"/>
    <mergeCell ref="G309:H309"/>
    <mergeCell ref="B310:D310"/>
    <mergeCell ref="G310:H310"/>
    <mergeCell ref="B311:D311"/>
    <mergeCell ref="G311:H311"/>
    <mergeCell ref="B312:D312"/>
    <mergeCell ref="G312:H312"/>
    <mergeCell ref="B313:D313"/>
    <mergeCell ref="G313:H313"/>
    <mergeCell ref="B314:D314"/>
    <mergeCell ref="G314:H314"/>
    <mergeCell ref="B315:D315"/>
    <mergeCell ref="G315:H315"/>
    <mergeCell ref="B316:D316"/>
    <mergeCell ref="G316:H316"/>
    <mergeCell ref="B317:D317"/>
    <mergeCell ref="G317:H317"/>
    <mergeCell ref="B318:D318"/>
    <mergeCell ref="G318:H318"/>
    <mergeCell ref="B319:D319"/>
    <mergeCell ref="G319:H319"/>
    <mergeCell ref="B320:D320"/>
    <mergeCell ref="G320:H320"/>
    <mergeCell ref="B321:D321"/>
    <mergeCell ref="G321:H321"/>
    <mergeCell ref="B322:D322"/>
    <mergeCell ref="G322:H322"/>
    <mergeCell ref="B323:D323"/>
    <mergeCell ref="G323:H323"/>
    <mergeCell ref="B324:D324"/>
    <mergeCell ref="G324:H324"/>
    <mergeCell ref="B325:D325"/>
    <mergeCell ref="G325:H325"/>
    <mergeCell ref="B328:H328"/>
    <mergeCell ref="B329:D329"/>
    <mergeCell ref="G329:H329"/>
    <mergeCell ref="J329:L329"/>
    <mergeCell ref="B330:D330"/>
    <mergeCell ref="G330:H330"/>
    <mergeCell ref="B331:D331"/>
    <mergeCell ref="G331:H331"/>
    <mergeCell ref="B332:D332"/>
    <mergeCell ref="G332:H332"/>
    <mergeCell ref="B333:D333"/>
    <mergeCell ref="G333:H333"/>
    <mergeCell ref="B334:D334"/>
    <mergeCell ref="G334:H334"/>
    <mergeCell ref="B335:D335"/>
    <mergeCell ref="G335:H335"/>
    <mergeCell ref="B336:D336"/>
    <mergeCell ref="G336:H336"/>
    <mergeCell ref="B337:D337"/>
    <mergeCell ref="G337:H337"/>
    <mergeCell ref="B338:D338"/>
    <mergeCell ref="G338:H338"/>
    <mergeCell ref="B339:D339"/>
    <mergeCell ref="G339:H339"/>
    <mergeCell ref="B340:D340"/>
    <mergeCell ref="G340:H340"/>
    <mergeCell ref="B341:D341"/>
    <mergeCell ref="G341:H341"/>
    <mergeCell ref="B342:D342"/>
    <mergeCell ref="G342:H342"/>
    <mergeCell ref="B343:D343"/>
    <mergeCell ref="G343:H343"/>
    <mergeCell ref="B344:D344"/>
    <mergeCell ref="G344:H344"/>
    <mergeCell ref="B345:D345"/>
    <mergeCell ref="G345:H345"/>
    <mergeCell ref="B346:D346"/>
    <mergeCell ref="G346:H346"/>
    <mergeCell ref="B347:D347"/>
    <mergeCell ref="G347:H347"/>
    <mergeCell ref="B348:D348"/>
    <mergeCell ref="G348:H348"/>
    <mergeCell ref="B349:D349"/>
    <mergeCell ref="G349:H349"/>
    <mergeCell ref="B350:D350"/>
    <mergeCell ref="G350:H350"/>
    <mergeCell ref="B351:D351"/>
    <mergeCell ref="G351:H351"/>
    <mergeCell ref="B352:D352"/>
    <mergeCell ref="G352:H352"/>
    <mergeCell ref="B353:D353"/>
    <mergeCell ref="G353:H353"/>
    <mergeCell ref="B354:D354"/>
    <mergeCell ref="G354:H354"/>
    <mergeCell ref="B355:D355"/>
    <mergeCell ref="G355:H355"/>
    <mergeCell ref="B356:D356"/>
    <mergeCell ref="G356:H356"/>
    <mergeCell ref="B357:D357"/>
    <mergeCell ref="G357:H357"/>
    <mergeCell ref="B358:D358"/>
    <mergeCell ref="G358:H358"/>
    <mergeCell ref="B359:D359"/>
    <mergeCell ref="G359:H359"/>
    <mergeCell ref="B360:D360"/>
    <mergeCell ref="G360:H360"/>
    <mergeCell ref="B361:D361"/>
    <mergeCell ref="G361:H361"/>
    <mergeCell ref="B362:D362"/>
    <mergeCell ref="G362:H362"/>
    <mergeCell ref="B363:D363"/>
    <mergeCell ref="G363:H363"/>
    <mergeCell ref="B364:D364"/>
    <mergeCell ref="G364:H364"/>
    <mergeCell ref="B365:D365"/>
    <mergeCell ref="G365:H365"/>
    <mergeCell ref="B366:D366"/>
    <mergeCell ref="G366:H366"/>
    <mergeCell ref="B367:D367"/>
    <mergeCell ref="G367:H367"/>
    <mergeCell ref="B368:D368"/>
    <mergeCell ref="G368:H368"/>
    <mergeCell ref="B371:H371"/>
    <mergeCell ref="B372:D372"/>
    <mergeCell ref="G372:H372"/>
    <mergeCell ref="J372:L372"/>
    <mergeCell ref="B373:D373"/>
    <mergeCell ref="G373:H373"/>
    <mergeCell ref="B374:D374"/>
    <mergeCell ref="G374:H374"/>
    <mergeCell ref="B375:D375"/>
    <mergeCell ref="G375:H375"/>
    <mergeCell ref="B376:D376"/>
    <mergeCell ref="G376:H376"/>
    <mergeCell ref="B379:H379"/>
    <mergeCell ref="B380:D380"/>
    <mergeCell ref="G380:H380"/>
    <mergeCell ref="J380:L380"/>
    <mergeCell ref="B381:D381"/>
    <mergeCell ref="G381:H381"/>
    <mergeCell ref="B382:D382"/>
    <mergeCell ref="G382:H382"/>
    <mergeCell ref="B383:D383"/>
    <mergeCell ref="G383:H383"/>
    <mergeCell ref="B384:D384"/>
    <mergeCell ref="G384:H384"/>
    <mergeCell ref="B385:D385"/>
    <mergeCell ref="G385:H385"/>
    <mergeCell ref="B386:D386"/>
    <mergeCell ref="G386:H386"/>
    <mergeCell ref="B387:D387"/>
    <mergeCell ref="G387:H387"/>
    <mergeCell ref="B388:D388"/>
    <mergeCell ref="G388:H388"/>
    <mergeCell ref="B389:D389"/>
    <mergeCell ref="G389:H389"/>
    <mergeCell ref="B390:D390"/>
    <mergeCell ref="G390:H390"/>
    <mergeCell ref="B393:H393"/>
    <mergeCell ref="B394:D394"/>
    <mergeCell ref="G394:H394"/>
    <mergeCell ref="J394:L394"/>
    <mergeCell ref="B395:D395"/>
    <mergeCell ref="G395:H395"/>
    <mergeCell ref="B396:D396"/>
    <mergeCell ref="G396:H396"/>
    <mergeCell ref="B397:D397"/>
    <mergeCell ref="G397:H397"/>
    <mergeCell ref="B398:D398"/>
    <mergeCell ref="G398:H398"/>
    <mergeCell ref="B399:D399"/>
    <mergeCell ref="G399:H399"/>
    <mergeCell ref="B400:D400"/>
    <mergeCell ref="G400:H400"/>
    <mergeCell ref="B401:D401"/>
    <mergeCell ref="G401:H401"/>
    <mergeCell ref="B402:D402"/>
    <mergeCell ref="G402:H402"/>
    <mergeCell ref="B403:D403"/>
    <mergeCell ref="G403:H403"/>
    <mergeCell ref="B404:D404"/>
    <mergeCell ref="G404:H404"/>
    <mergeCell ref="B405:D405"/>
    <mergeCell ref="G405:H405"/>
    <mergeCell ref="B406:D406"/>
    <mergeCell ref="G406:H406"/>
    <mergeCell ref="B407:D407"/>
    <mergeCell ref="G407:H407"/>
    <mergeCell ref="B408:D408"/>
    <mergeCell ref="G408:H408"/>
    <mergeCell ref="B409:D409"/>
    <mergeCell ref="G409:H409"/>
    <mergeCell ref="B410:D410"/>
    <mergeCell ref="G410:H410"/>
    <mergeCell ref="B411:D411"/>
    <mergeCell ref="G411:H411"/>
    <mergeCell ref="B414:H414"/>
    <mergeCell ref="B415:D415"/>
    <mergeCell ref="G415:H415"/>
    <mergeCell ref="J415:L415"/>
    <mergeCell ref="B416:D416"/>
    <mergeCell ref="G416:H416"/>
    <mergeCell ref="B417:D417"/>
    <mergeCell ref="G417:H417"/>
    <mergeCell ref="B418:D418"/>
    <mergeCell ref="G418:H418"/>
    <mergeCell ref="B419:D419"/>
    <mergeCell ref="G419:H419"/>
    <mergeCell ref="B422:H422"/>
    <mergeCell ref="B423:D423"/>
    <mergeCell ref="G423:H423"/>
    <mergeCell ref="J423:L423"/>
    <mergeCell ref="B424:D424"/>
    <mergeCell ref="G424:H424"/>
    <mergeCell ref="B425:D425"/>
    <mergeCell ref="G425:H425"/>
    <mergeCell ref="B426:D426"/>
    <mergeCell ref="G426:H426"/>
    <mergeCell ref="B427:D427"/>
    <mergeCell ref="G427:H427"/>
    <mergeCell ref="B430:H430"/>
    <mergeCell ref="B431:D431"/>
    <mergeCell ref="G431:H431"/>
    <mergeCell ref="J431:L431"/>
    <mergeCell ref="B432:D432"/>
    <mergeCell ref="G432:H432"/>
    <mergeCell ref="B433:D433"/>
    <mergeCell ref="G433:H433"/>
    <mergeCell ref="B434:D434"/>
    <mergeCell ref="G434:H434"/>
    <mergeCell ref="B435:D435"/>
    <mergeCell ref="G435:H435"/>
    <mergeCell ref="B436:D436"/>
    <mergeCell ref="G436:H436"/>
    <mergeCell ref="B439:H439"/>
    <mergeCell ref="B440:D440"/>
    <mergeCell ref="G440:H440"/>
    <mergeCell ref="J440:L440"/>
    <mergeCell ref="B441:D441"/>
    <mergeCell ref="G441:H441"/>
    <mergeCell ref="B442:D442"/>
    <mergeCell ref="G442:H442"/>
    <mergeCell ref="B443:D443"/>
    <mergeCell ref="G443:H443"/>
    <mergeCell ref="B444:D444"/>
    <mergeCell ref="G444:H444"/>
    <mergeCell ref="B445:D445"/>
    <mergeCell ref="G445:H445"/>
    <mergeCell ref="B446:D446"/>
    <mergeCell ref="G446:H446"/>
    <mergeCell ref="B447:D447"/>
    <mergeCell ref="G447:H447"/>
    <mergeCell ref="B448:D448"/>
    <mergeCell ref="G448:H448"/>
    <mergeCell ref="B449:D449"/>
    <mergeCell ref="G449:H449"/>
    <mergeCell ref="B450:D450"/>
    <mergeCell ref="G450:H450"/>
    <mergeCell ref="B451:D451"/>
    <mergeCell ref="G451:H451"/>
    <mergeCell ref="B454:H454"/>
    <mergeCell ref="B455:D455"/>
    <mergeCell ref="G455:H455"/>
    <mergeCell ref="J455:L455"/>
    <mergeCell ref="B456:D456"/>
    <mergeCell ref="G456:H456"/>
    <mergeCell ref="B457:D457"/>
    <mergeCell ref="G457:H457"/>
    <mergeCell ref="B458:D458"/>
    <mergeCell ref="G458:H458"/>
    <mergeCell ref="B459:D459"/>
    <mergeCell ref="G459:H459"/>
    <mergeCell ref="B460:D460"/>
    <mergeCell ref="G460:H460"/>
    <mergeCell ref="B461:D461"/>
    <mergeCell ref="G461:H461"/>
    <mergeCell ref="B464:H464"/>
    <mergeCell ref="B465:D465"/>
    <mergeCell ref="G465:H465"/>
    <mergeCell ref="J465:L465"/>
    <mergeCell ref="B466:D466"/>
    <mergeCell ref="G466:H466"/>
    <mergeCell ref="B467:D467"/>
    <mergeCell ref="G467:H467"/>
    <mergeCell ref="B470:H470"/>
    <mergeCell ref="B471:D471"/>
    <mergeCell ref="G471:H471"/>
    <mergeCell ref="J471:L471"/>
    <mergeCell ref="B472:D472"/>
    <mergeCell ref="G472:H472"/>
    <mergeCell ref="B473:D473"/>
    <mergeCell ref="G473:H473"/>
    <mergeCell ref="B474:D474"/>
    <mergeCell ref="G474:H474"/>
    <mergeCell ref="B475:D475"/>
    <mergeCell ref="G475:H475"/>
    <mergeCell ref="B478:H478"/>
    <mergeCell ref="B479:D479"/>
    <mergeCell ref="G479:H479"/>
    <mergeCell ref="J479:L479"/>
    <mergeCell ref="B480:D480"/>
    <mergeCell ref="G480:H480"/>
    <mergeCell ref="B489:H489"/>
    <mergeCell ref="B490:D490"/>
    <mergeCell ref="G490:H490"/>
    <mergeCell ref="J490:L490"/>
    <mergeCell ref="B486:D486"/>
    <mergeCell ref="G486:H486"/>
    <mergeCell ref="B484:D484"/>
    <mergeCell ref="G484:H484"/>
    <mergeCell ref="B491:D491"/>
    <mergeCell ref="G491:H491"/>
    <mergeCell ref="B493:H493"/>
    <mergeCell ref="B494:D494"/>
    <mergeCell ref="G494:H494"/>
    <mergeCell ref="J494:L494"/>
    <mergeCell ref="B495:D495"/>
    <mergeCell ref="G495:H495"/>
    <mergeCell ref="B496:D496"/>
    <mergeCell ref="G496:H496"/>
    <mergeCell ref="B497:D497"/>
    <mergeCell ref="G497:H497"/>
    <mergeCell ref="B498:D498"/>
    <mergeCell ref="G498:H498"/>
    <mergeCell ref="B499:D499"/>
    <mergeCell ref="G499:H499"/>
    <mergeCell ref="B500:D500"/>
    <mergeCell ref="G500:H500"/>
    <mergeCell ref="B503:H503"/>
    <mergeCell ref="B504:D504"/>
    <mergeCell ref="G504:H504"/>
    <mergeCell ref="J504:L504"/>
    <mergeCell ref="B505:D505"/>
    <mergeCell ref="G505:H505"/>
    <mergeCell ref="B508:H508"/>
    <mergeCell ref="B509:D509"/>
    <mergeCell ref="G509:H509"/>
    <mergeCell ref="J509:L509"/>
    <mergeCell ref="B510:D510"/>
    <mergeCell ref="G510:H510"/>
    <mergeCell ref="B511:D511"/>
    <mergeCell ref="G511:H511"/>
    <mergeCell ref="B512:D512"/>
    <mergeCell ref="G512:H512"/>
    <mergeCell ref="B515:H515"/>
    <mergeCell ref="B516:D516"/>
    <mergeCell ref="G516:H516"/>
    <mergeCell ref="J516:L516"/>
    <mergeCell ref="B517:D517"/>
    <mergeCell ref="G517:H517"/>
    <mergeCell ref="B518:D518"/>
    <mergeCell ref="G518:H518"/>
    <mergeCell ref="B519:D519"/>
    <mergeCell ref="G519:H519"/>
    <mergeCell ref="B520:D520"/>
    <mergeCell ref="G520:H520"/>
    <mergeCell ref="B521:D521"/>
    <mergeCell ref="G521:H521"/>
    <mergeCell ref="B522:D522"/>
    <mergeCell ref="G522:H522"/>
    <mergeCell ref="B523:D523"/>
    <mergeCell ref="G523:H523"/>
    <mergeCell ref="B524:D524"/>
    <mergeCell ref="G524:H524"/>
    <mergeCell ref="B527:H527"/>
    <mergeCell ref="B528:D528"/>
    <mergeCell ref="G528:H528"/>
    <mergeCell ref="J528:L528"/>
    <mergeCell ref="B529:D529"/>
    <mergeCell ref="G529:H529"/>
    <mergeCell ref="B530:D530"/>
    <mergeCell ref="G530:H530"/>
    <mergeCell ref="B531:D531"/>
    <mergeCell ref="G531:H531"/>
    <mergeCell ref="B532:D532"/>
    <mergeCell ref="G532:H532"/>
    <mergeCell ref="B535:H535"/>
    <mergeCell ref="B536:D536"/>
    <mergeCell ref="G536:H536"/>
    <mergeCell ref="J536:L536"/>
    <mergeCell ref="B537:D537"/>
    <mergeCell ref="G537:H537"/>
    <mergeCell ref="B540:H540"/>
    <mergeCell ref="B541:D541"/>
    <mergeCell ref="G541:H541"/>
    <mergeCell ref="J541:L541"/>
    <mergeCell ref="B542:D542"/>
    <mergeCell ref="G542:H542"/>
    <mergeCell ref="B543:D543"/>
    <mergeCell ref="G543:H543"/>
    <mergeCell ref="B546:H546"/>
    <mergeCell ref="B547:D547"/>
    <mergeCell ref="G547:H547"/>
    <mergeCell ref="J547:L547"/>
    <mergeCell ref="B548:D548"/>
    <mergeCell ref="G548:H548"/>
    <mergeCell ref="B549:D549"/>
    <mergeCell ref="G549:H549"/>
    <mergeCell ref="B550:D550"/>
    <mergeCell ref="G550:H550"/>
    <mergeCell ref="B553:H553"/>
    <mergeCell ref="B554:D554"/>
    <mergeCell ref="G554:H554"/>
    <mergeCell ref="J554:L554"/>
    <mergeCell ref="B555:D555"/>
    <mergeCell ref="G555:H555"/>
    <mergeCell ref="B556:D556"/>
    <mergeCell ref="G556:H556"/>
    <mergeCell ref="B559:H559"/>
    <mergeCell ref="B560:D560"/>
    <mergeCell ref="G560:H560"/>
    <mergeCell ref="J560:L560"/>
    <mergeCell ref="B561:D561"/>
    <mergeCell ref="G561:H561"/>
    <mergeCell ref="B564:H564"/>
    <mergeCell ref="B565:D565"/>
    <mergeCell ref="G565:H565"/>
    <mergeCell ref="J565:L565"/>
    <mergeCell ref="B566:D566"/>
    <mergeCell ref="G566:H566"/>
    <mergeCell ref="B567:D567"/>
    <mergeCell ref="G567:H567"/>
    <mergeCell ref="B570:H570"/>
    <mergeCell ref="B571:D571"/>
    <mergeCell ref="G571:H571"/>
    <mergeCell ref="J571:L571"/>
    <mergeCell ref="B572:D572"/>
    <mergeCell ref="G572:H572"/>
    <mergeCell ref="B573:D573"/>
    <mergeCell ref="G573:H573"/>
    <mergeCell ref="B574:D574"/>
    <mergeCell ref="G574:H574"/>
    <mergeCell ref="B575:D575"/>
    <mergeCell ref="G575:H575"/>
    <mergeCell ref="B578:H578"/>
    <mergeCell ref="B579:D579"/>
    <mergeCell ref="G579:H579"/>
    <mergeCell ref="J579:L579"/>
    <mergeCell ref="B580:D580"/>
    <mergeCell ref="G580:H580"/>
    <mergeCell ref="B581:D581"/>
    <mergeCell ref="G581:H581"/>
    <mergeCell ref="B584:H584"/>
    <mergeCell ref="B585:D585"/>
    <mergeCell ref="G585:H585"/>
    <mergeCell ref="J585:L585"/>
    <mergeCell ref="B586:D586"/>
    <mergeCell ref="G586:H586"/>
    <mergeCell ref="B587:D587"/>
    <mergeCell ref="G587:H587"/>
    <mergeCell ref="B590:H590"/>
    <mergeCell ref="B591:D591"/>
    <mergeCell ref="G591:H591"/>
    <mergeCell ref="J591:L591"/>
    <mergeCell ref="B592:D592"/>
    <mergeCell ref="G592:H592"/>
    <mergeCell ref="B595:H595"/>
    <mergeCell ref="B596:D596"/>
    <mergeCell ref="G596:H596"/>
    <mergeCell ref="J596:L596"/>
    <mergeCell ref="B597:D597"/>
    <mergeCell ref="G597:H597"/>
    <mergeCell ref="B598:D598"/>
    <mergeCell ref="G598:H598"/>
    <mergeCell ref="B599:D599"/>
    <mergeCell ref="G599:H599"/>
    <mergeCell ref="B600:D600"/>
    <mergeCell ref="G600:H600"/>
    <mergeCell ref="B603:H603"/>
    <mergeCell ref="B604:D604"/>
    <mergeCell ref="G604:H604"/>
    <mergeCell ref="B607:H607"/>
    <mergeCell ref="B610:D610"/>
    <mergeCell ref="G610:H610"/>
    <mergeCell ref="J604:L604"/>
    <mergeCell ref="B605:D605"/>
    <mergeCell ref="G605:H605"/>
    <mergeCell ref="B611:D611"/>
    <mergeCell ref="G611:H611"/>
    <mergeCell ref="J611:L611"/>
    <mergeCell ref="B612:D612"/>
    <mergeCell ref="G612:H612"/>
    <mergeCell ref="B613:D613"/>
    <mergeCell ref="G613:H613"/>
    <mergeCell ref="B614:D614"/>
    <mergeCell ref="G614:H614"/>
    <mergeCell ref="B615:D615"/>
    <mergeCell ref="G615:H615"/>
    <mergeCell ref="B616:D616"/>
    <mergeCell ref="G616:H616"/>
    <mergeCell ref="B617:D617"/>
    <mergeCell ref="G617:H617"/>
    <mergeCell ref="B618:D618"/>
    <mergeCell ref="G618:H618"/>
    <mergeCell ref="B619:D619"/>
    <mergeCell ref="G619:H619"/>
    <mergeCell ref="B620:D620"/>
    <mergeCell ref="G620:H620"/>
    <mergeCell ref="B623:G623"/>
    <mergeCell ref="I623:L623"/>
    <mergeCell ref="B624:E624"/>
    <mergeCell ref="F624:G624"/>
    <mergeCell ref="I624:L624"/>
    <mergeCell ref="B625:C625"/>
    <mergeCell ref="D625:E625"/>
    <mergeCell ref="F625:G625"/>
    <mergeCell ref="I625:L625"/>
    <mergeCell ref="B626:C626"/>
    <mergeCell ref="D626:E626"/>
    <mergeCell ref="F626:G626"/>
    <mergeCell ref="I626:L626"/>
    <mergeCell ref="B627:C627"/>
    <mergeCell ref="D627:E627"/>
    <mergeCell ref="F627:G627"/>
    <mergeCell ref="I627:L627"/>
    <mergeCell ref="B628:C628"/>
    <mergeCell ref="D628:E628"/>
    <mergeCell ref="F628:G628"/>
    <mergeCell ref="I628:L628"/>
    <mergeCell ref="I632:L632"/>
    <mergeCell ref="B629:C629"/>
    <mergeCell ref="D629:E629"/>
    <mergeCell ref="F629:G629"/>
    <mergeCell ref="I629:L629"/>
    <mergeCell ref="B630:C630"/>
    <mergeCell ref="D630:E630"/>
    <mergeCell ref="F630:G630"/>
    <mergeCell ref="I630:L630"/>
    <mergeCell ref="D634:E634"/>
    <mergeCell ref="F634:G634"/>
    <mergeCell ref="I634:L634"/>
    <mergeCell ref="B631:C631"/>
    <mergeCell ref="D631:E631"/>
    <mergeCell ref="F631:G631"/>
    <mergeCell ref="I631:L631"/>
    <mergeCell ref="B632:C632"/>
    <mergeCell ref="D632:E632"/>
    <mergeCell ref="F632:G632"/>
    <mergeCell ref="B638:G638"/>
    <mergeCell ref="I638:M638"/>
    <mergeCell ref="B639:G639"/>
    <mergeCell ref="B640:E640"/>
    <mergeCell ref="F640:G640"/>
    <mergeCell ref="B633:C633"/>
    <mergeCell ref="D633:E633"/>
    <mergeCell ref="F633:G633"/>
    <mergeCell ref="I633:L633"/>
    <mergeCell ref="B634:C634"/>
    <mergeCell ref="J644:L644"/>
    <mergeCell ref="B641:E641"/>
    <mergeCell ref="F641:G641"/>
    <mergeCell ref="B642:E642"/>
    <mergeCell ref="F642:G642"/>
    <mergeCell ref="J642:L642"/>
    <mergeCell ref="B645:E645"/>
    <mergeCell ref="F645:G645"/>
    <mergeCell ref="J645:L645"/>
    <mergeCell ref="I639:M641"/>
    <mergeCell ref="J643:M643"/>
    <mergeCell ref="B294:H294"/>
    <mergeCell ref="B643:E643"/>
    <mergeCell ref="F643:G643"/>
    <mergeCell ref="B644:E644"/>
    <mergeCell ref="F644:G644"/>
  </mergeCells>
  <printOptions/>
  <pageMargins left="0" right="0" top="0" bottom="0" header="0" footer="0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Judie Jonker - Verver Export</cp:lastModifiedBy>
  <cp:lastPrinted>2023-10-18T10:16:59Z</cp:lastPrinted>
  <dcterms:created xsi:type="dcterms:W3CDTF">2023-09-08T09:24:07Z</dcterms:created>
  <dcterms:modified xsi:type="dcterms:W3CDTF">2023-10-18T10:17:01Z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1">
    <vt:lpwstr/>
  </property>
  <property fmtid="{D5CDD505-2E9C-101B-9397-08002B2CF9AE}" pid="4" name="lcf76f155ced4ddcb4097134ff3c332f">
    <vt:lpwstr/>
  </property>
</Properties>
</file>